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585" yWindow="-15" windowWidth="12630" windowHeight="11805"/>
  </bookViews>
  <sheets>
    <sheet name="ПМС2017изпълн." sheetId="1" r:id="rId1"/>
    <sheet name="Закон ДБ 2017" sheetId="2" r:id="rId2"/>
  </sheets>
  <calcPr calcId="145621"/>
</workbook>
</file>

<file path=xl/calcChain.xml><?xml version="1.0" encoding="utf-8"?>
<calcChain xmlns="http://schemas.openxmlformats.org/spreadsheetml/2006/main">
  <c r="C57" i="1" l="1"/>
  <c r="C69" i="1" l="1"/>
  <c r="C81" i="1" s="1"/>
  <c r="C75" i="1"/>
  <c r="C94" i="1" l="1"/>
  <c r="C204" i="1" l="1"/>
  <c r="C203" i="1"/>
  <c r="C202" i="1"/>
  <c r="C179" i="1"/>
  <c r="C190" i="1" s="1"/>
  <c r="C21" i="1" s="1"/>
  <c r="C161" i="1"/>
  <c r="C172" i="1" s="1"/>
  <c r="C20" i="1" s="1"/>
  <c r="C143" i="1"/>
  <c r="C154" i="1" s="1"/>
  <c r="C19" i="1" s="1"/>
  <c r="C125" i="1"/>
  <c r="C136" i="1" s="1"/>
  <c r="C17" i="1" s="1"/>
  <c r="C107" i="1"/>
  <c r="C118" i="1" s="1"/>
  <c r="C16" i="1" s="1"/>
  <c r="C15" i="1" s="1"/>
  <c r="C88" i="1"/>
  <c r="C100" i="1" s="1"/>
  <c r="C14" i="1" s="1"/>
  <c r="C51" i="1"/>
  <c r="C206" i="1"/>
  <c r="C32" i="1"/>
  <c r="C43" i="1" s="1"/>
  <c r="C10" i="1" s="1"/>
  <c r="C200" i="1" l="1"/>
  <c r="C208" i="1"/>
  <c r="C18" i="1"/>
  <c r="C62" i="1"/>
  <c r="C11" i="1" s="1"/>
  <c r="C9" i="1" s="1"/>
  <c r="C13" i="1"/>
  <c r="C12" i="1" s="1"/>
  <c r="C22" i="1" l="1"/>
</calcChain>
</file>

<file path=xl/sharedStrings.xml><?xml version="1.0" encoding="utf-8"?>
<sst xmlns="http://schemas.openxmlformats.org/spreadsheetml/2006/main" count="241" uniqueCount="127">
  <si>
    <r>
      <t xml:space="preserve">Чл. 22. </t>
    </r>
    <r>
      <rPr>
        <sz val="12"/>
        <color theme="1"/>
        <rFont val="Times New Roman"/>
        <family val="1"/>
        <charset val="204"/>
      </rPr>
      <t>(1) Приема бюджета на Министерството на регионалното развитие и благоустройството за 2017 г., както следва:</t>
    </r>
  </si>
  <si>
    <t>№</t>
  </si>
  <si>
    <t>Показатели</t>
  </si>
  <si>
    <t>Сума</t>
  </si>
  <si>
    <t>(хил. лв.)</t>
  </si>
  <si>
    <t>I.</t>
  </si>
  <si>
    <t>ПРИХОДИ, ПОМОЩИ И ДАРЕНИЯ</t>
  </si>
  <si>
    <t>1.</t>
  </si>
  <si>
    <t>Неданъчни приходи</t>
  </si>
  <si>
    <t xml:space="preserve">        в т.ч. приходи от държавни такси</t>
  </si>
  <si>
    <t>II.</t>
  </si>
  <si>
    <t xml:space="preserve">РАЗХОДИ                                       </t>
  </si>
  <si>
    <t xml:space="preserve">1.     </t>
  </si>
  <si>
    <t xml:space="preserve">Текущи разходи                                            </t>
  </si>
  <si>
    <t>в т.ч.</t>
  </si>
  <si>
    <t>1.1.</t>
  </si>
  <si>
    <t>Персонал</t>
  </si>
  <si>
    <t>1.2.</t>
  </si>
  <si>
    <t>Субсидии и други текущи трансфери</t>
  </si>
  <si>
    <t>1.2.1.</t>
  </si>
  <si>
    <t>Субсидии и други текущи трансфери за юридически лица с нестопанска цел</t>
  </si>
  <si>
    <t xml:space="preserve">2.     </t>
  </si>
  <si>
    <t xml:space="preserve">Капиталови разходи </t>
  </si>
  <si>
    <t>III.</t>
  </si>
  <si>
    <t>БЮДЖЕТНИ ВЗАИМООТНОШЕНИЯ (ТРАНСФЕРИ) -  (+/-)</t>
  </si>
  <si>
    <t>Бюджетно взаимоотношение с централния бюджет (+/-)</t>
  </si>
  <si>
    <t>2.</t>
  </si>
  <si>
    <t>Трансфери между бюджети и сметки за средствата от Европейския съюз (+/-)</t>
  </si>
  <si>
    <t>2.1.</t>
  </si>
  <si>
    <t xml:space="preserve">       Предоставени трансфери  (-)</t>
  </si>
  <si>
    <t>IV.</t>
  </si>
  <si>
    <t>БЮДЖЕТНО САЛДО (І-ІІ+ІІІ)</t>
  </si>
  <si>
    <t>V.</t>
  </si>
  <si>
    <t xml:space="preserve">ОПЕРАЦИИ В ЧАСТТА НА ФИНАНСИРАНЕТО - НЕТО </t>
  </si>
  <si>
    <t>(2) Утвърждава разпределение на разходите по ал. 1 по области на политики и бюджетни програми, както следва:</t>
  </si>
  <si>
    <t>Наименование на областта на политика / бюджетната програма</t>
  </si>
  <si>
    <t xml:space="preserve"> 1.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</si>
  <si>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</si>
  <si>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 xml:space="preserve"> 2.</t>
  </si>
  <si>
    <t>Политика за поддържане, модернизация и изграждане на техническата инфраструктура, свързана с подобряване на транспортната достъпност и интегрираното управление на водните ресурси и геозащита</t>
  </si>
  <si>
    <t xml:space="preserve"> 3.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</si>
  <si>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</t>
  </si>
  <si>
    <t xml:space="preserve"> 4.</t>
  </si>
  <si>
    <t>Други бюджетни програми (общо), в т.ч.:</t>
  </si>
  <si>
    <t xml:space="preserve"> 4.1.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</si>
  <si>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</si>
  <si>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 xml:space="preserve"> 4.2.</t>
  </si>
  <si>
    <t>Бюджетна програма "Гражданска регистрация и административно обслужване на населението"</t>
  </si>
  <si>
    <t xml:space="preserve"> 5.</t>
  </si>
  <si>
    <t>Бюджетна програма "Ефективна администрация и координация"</t>
  </si>
  <si>
    <t>Всичко:</t>
  </si>
  <si>
    <t>(3) Утвърждава максималните размери на ангажиментите за разходи, които могат да бъдат поети през 2017 г., и максималните размери на новите задължения за разходи, които могат да бъдат натрупани през 2017 г. от Министерството на регионалното развитие и благоустройството, както следва:</t>
  </si>
  <si>
    <t>Максимален размер на ангажиментите за разходи, които могат да бъдат поети през 2017 г.</t>
  </si>
  <si>
    <t>Максимален размер на новите задължения за разходи, които могат да бъдат натрупани през 2017 г.</t>
  </si>
  <si>
    <t>(4) Размерът на показателите по ал. 3 може да бъде увеличен с поетите ангажименти и новите задължения за разходи, произтичащи от прилагането на Националната програма за енергийна ефективност на многофамилните жилищни сгради.</t>
  </si>
  <si>
    <t>2100.00.00</t>
  </si>
  <si>
    <t>МИНИСТЕРСТВО НА РЕГИОНАЛНОТО РАЗВИТИЕ И БЛАГОУСТРОЙСТВОТО</t>
  </si>
  <si>
    <t>2100.01.00</t>
  </si>
  <si>
    <t xml:space="preserve"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 </t>
  </si>
  <si>
    <t>2100.01.01</t>
  </si>
  <si>
    <t>Бюджетна програма „Стратегическо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сътрудничество”</t>
  </si>
  <si>
    <t>2100.01.02</t>
  </si>
  <si>
    <t>Бюджетна програма „Подобряване състоянието на жилищния сграден фонд и на жилищните условия на ромите в Република България”</t>
  </si>
  <si>
    <t>2100.02.00</t>
  </si>
  <si>
    <t>2100.02.01</t>
  </si>
  <si>
    <t>Бюджетна програма „Рехабилитация и изграждане на пътна инфраструктура”</t>
  </si>
  <si>
    <t>2100.02.02</t>
  </si>
  <si>
    <t>Бюджетна програма „Устройствено планиране, благоустройство, геозащита, водоснабдяване и канализация”</t>
  </si>
  <si>
    <t>2100.03.00</t>
  </si>
  <si>
    <t>2100.03.01</t>
  </si>
  <si>
    <t>Бюджетна програма „Нормативно регулиране и контрол на инвестиционния процес в строителството”</t>
  </si>
  <si>
    <t>2100.03.02</t>
  </si>
  <si>
    <t>Бюджетна програма „Геодезия, картография и кадастър”</t>
  </si>
  <si>
    <t>2100.04.00</t>
  </si>
  <si>
    <t>Други бюджетни програми</t>
  </si>
  <si>
    <t>2100.04.01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</si>
  <si>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концесионирането”</t>
  </si>
  <si>
    <t>2100.04.02</t>
  </si>
  <si>
    <t>Бюджетна програма „Гражданска регистрация и административно обслужване на населението”</t>
  </si>
  <si>
    <t>2100.05.00</t>
  </si>
  <si>
    <t>Бюджетна програма „Ефективна администрация и координация”</t>
  </si>
  <si>
    <t>Разходи по области на политики и бюджетни програми</t>
  </si>
  <si>
    <t>Класификационен код съгласно РМС № 904 от 2016 г.</t>
  </si>
  <si>
    <t>(в лева)</t>
  </si>
  <si>
    <t>Общо:</t>
  </si>
  <si>
    <t xml:space="preserve">Разпределение на ведомствените и администрираните разходи по бюджетни програми за 2017 г. </t>
  </si>
  <si>
    <t>Разходи по програмата</t>
  </si>
  <si>
    <t>I. Общо ведомствени разходи</t>
  </si>
  <si>
    <t>от тях за:</t>
  </si>
  <si>
    <t xml:space="preserve">   Персонал</t>
  </si>
  <si>
    <t xml:space="preserve">   Издръжка</t>
  </si>
  <si>
    <t xml:space="preserve">   Капиталови разходи</t>
  </si>
  <si>
    <t>II. Администрирани разходни параграфи по бюджета</t>
  </si>
  <si>
    <t>ІІІ. Общо разходи (I+II)</t>
  </si>
  <si>
    <t>Ведомствени и администрирани разходи по бюджета за 2017 г. - общо</t>
  </si>
  <si>
    <t>(наименование на бюджетната организация)</t>
  </si>
  <si>
    <t>Разходи</t>
  </si>
  <si>
    <t>II. Администрирани разходни параграфи по бюджета - общо</t>
  </si>
  <si>
    <t>Бюджетна програма  "Стратегическо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сътрудничество"</t>
  </si>
  <si>
    <t>Класификационен код на програмата:  2100.01.01</t>
  </si>
  <si>
    <t>Бюджетна програма  "Подобряване състоянието на жилищния сграден фонд и на жилищните условия на ромите в Република България"</t>
  </si>
  <si>
    <t>Класификационен код на програмата:  2100.01.02</t>
  </si>
  <si>
    <t>Класификационен код на програмата:  2100.02.01</t>
  </si>
  <si>
    <t>Бюджетна програма   "Рехабилитация и изграждане на пътна инфраструктура"</t>
  </si>
  <si>
    <t>Класификационен код на програмата:  2100.02.02</t>
  </si>
  <si>
    <t>Бюджетна програма "Устройствено планиране, благоустройство, геозащита, водоснабдяване и канализация"</t>
  </si>
  <si>
    <t>Класификационен код на програмата:  2100.03.01</t>
  </si>
  <si>
    <t xml:space="preserve">Бюджетна програма  "Нормативно регулиране и контрол на инвестиционния процес в строителството"   </t>
  </si>
  <si>
    <t>Класификационен код на програмата:  2100.03.02</t>
  </si>
  <si>
    <t>Бюджетна програма  "Геодезия, картография и кадастър"</t>
  </si>
  <si>
    <t>Класификационен код на програмата: 2100.04.01</t>
  </si>
  <si>
    <t xml:space="preserve">Бюджетна програма 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   </t>
  </si>
  <si>
    <t>Класификационен код на програмата:  2100.04.02</t>
  </si>
  <si>
    <t>Бюджетна програма  "Гражданска регистрация и административно обслужване на населението"</t>
  </si>
  <si>
    <t>Класификационен код на програмата: 2100.05.00</t>
  </si>
  <si>
    <t>Текущ ремонт и поддръжка на републиканската пътна мрежа (§ 10-00)</t>
  </si>
  <si>
    <t xml:space="preserve">    Рехабилитация и реконструкция на общински пътища (§ 51-00)</t>
  </si>
  <si>
    <t>Изграждане и основен ремонт на републиканска пътна мрежа (§ 52-00)</t>
  </si>
  <si>
    <t>Обезщетения на собственици на земя за дейности по републиканската пътна мрежа (§ 54-00)</t>
  </si>
  <si>
    <t>Изготвяне на устройствени планове (§ 10-00)</t>
  </si>
  <si>
    <t>Превантивни дейности за предотвратяване на свлачищните процеси на територията на Република България (§ 10-00)</t>
  </si>
  <si>
    <t>Изграждане на благоустройствени, водоснабдителни и геозащитни обекти (§ 52-00)</t>
  </si>
  <si>
    <t>Асоциации по ВиК (§ 45-00)</t>
  </si>
  <si>
    <t>Общо разходи по бюджетните програми на  Министерството на регионалното развитие и благоустройството</t>
  </si>
  <si>
    <t>Показатели по отделните бюджетни програми в рамките на утвърдените със Закона за държавния бюджет на Република България за 2017 г. (ЗДБРБ за 2017 г.) разходи по области на политики и/или бюджетни програми по бюджета на Министерството на регионалното развитие и благоустройството за 2017 г.</t>
  </si>
  <si>
    <t>Изпъление на Националната програма за енергийна ефективност 
на многофамилни жилищни сгради (§ 55-00)</t>
  </si>
  <si>
    <t>Изграждане на социални жилища за лица в неравностойно положение (§ 52-00)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</si>
</sst>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HebarU"/>
    </font>
    <font>
      <b/>
      <sz val="12"/>
      <color rgb="FF000000"/>
      <name val="HebarU"/>
    </font>
    <font>
      <sz val="12"/>
      <color theme="1"/>
      <name val="HebarU"/>
    </font>
    <font>
      <sz val="12"/>
      <color rgb="FF000000"/>
      <name val="HebarU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2"/>
      <color theme="1"/>
      <name val="Helvetica"/>
      <family val="2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2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 indent="3"/>
    </xf>
    <xf numFmtId="0" fontId="7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4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right" vertical="center" wrapText="1" indent="1"/>
    </xf>
    <xf numFmtId="0" fontId="18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right" vertical="center" wrapText="1" indent="1"/>
    </xf>
    <xf numFmtId="0" fontId="16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 indent="1"/>
    </xf>
    <xf numFmtId="0" fontId="20" fillId="0" borderId="0" xfId="0" applyFont="1" applyAlignment="1">
      <alignment vertical="center"/>
    </xf>
    <xf numFmtId="0" fontId="21" fillId="0" borderId="0" xfId="0" applyFont="1"/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 inden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 indent="1"/>
    </xf>
    <xf numFmtId="3" fontId="17" fillId="0" borderId="10" xfId="0" applyNumberFormat="1" applyFont="1" applyBorder="1" applyAlignment="1">
      <alignment horizontal="right" vertical="center" wrapText="1" indent="1"/>
    </xf>
    <xf numFmtId="3" fontId="16" fillId="0" borderId="10" xfId="0" applyNumberFormat="1" applyFont="1" applyBorder="1" applyAlignment="1">
      <alignment horizontal="right" vertical="center" wrapText="1" indent="1"/>
    </xf>
    <xf numFmtId="3" fontId="10" fillId="0" borderId="3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22" fillId="0" borderId="9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 indent="1"/>
    </xf>
    <xf numFmtId="0" fontId="18" fillId="0" borderId="16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 indent="1"/>
    </xf>
    <xf numFmtId="0" fontId="24" fillId="0" borderId="0" xfId="0" applyFont="1"/>
    <xf numFmtId="0" fontId="23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0"/>
  <sheetViews>
    <sheetView tabSelected="1" topLeftCell="A49" zoomScaleNormal="100" workbookViewId="0">
      <selection activeCell="C55" sqref="C55"/>
    </sheetView>
  </sheetViews>
  <sheetFormatPr defaultColWidth="11.140625" defaultRowHeight="15"/>
  <cols>
    <col min="1" max="1" width="6.85546875" customWidth="1"/>
    <col min="2" max="2" width="91.42578125" bestFit="1" customWidth="1"/>
    <col min="3" max="3" width="20" customWidth="1"/>
    <col min="4" max="4" width="12" customWidth="1"/>
  </cols>
  <sheetData>
    <row r="2" spans="1:3" ht="57.75" customHeight="1">
      <c r="A2" s="75" t="s">
        <v>124</v>
      </c>
      <c r="B2" s="75"/>
      <c r="C2" s="75"/>
    </row>
    <row r="3" spans="1:3" ht="15.75" thickBot="1"/>
    <row r="4" spans="1:3" ht="16.5" thickBot="1">
      <c r="A4" s="79" t="s">
        <v>81</v>
      </c>
      <c r="B4" s="80"/>
      <c r="C4" s="81"/>
    </row>
    <row r="5" spans="1:3" ht="48" customHeight="1">
      <c r="A5" s="82" t="s">
        <v>82</v>
      </c>
      <c r="B5" s="82" t="s">
        <v>35</v>
      </c>
      <c r="C5" s="37" t="s">
        <v>3</v>
      </c>
    </row>
    <row r="6" spans="1:3" ht="15.75" thickBot="1">
      <c r="A6" s="83"/>
      <c r="B6" s="83"/>
      <c r="C6" s="38" t="s">
        <v>83</v>
      </c>
    </row>
    <row r="7" spans="1:3" ht="16.5" thickBot="1">
      <c r="A7" s="29"/>
      <c r="B7" s="30"/>
      <c r="C7" s="29"/>
    </row>
    <row r="8" spans="1:3" ht="32.25" thickBot="1">
      <c r="A8" s="31" t="s">
        <v>55</v>
      </c>
      <c r="B8" s="32" t="s">
        <v>56</v>
      </c>
      <c r="C8" s="31"/>
    </row>
    <row r="9" spans="1:3" ht="72" customHeight="1" thickBot="1">
      <c r="A9" s="33" t="s">
        <v>57</v>
      </c>
      <c r="B9" s="34" t="s">
        <v>58</v>
      </c>
      <c r="C9" s="69">
        <f>C10+C11</f>
        <v>2734500</v>
      </c>
    </row>
    <row r="10" spans="1:3" ht="64.5" customHeight="1" thickBot="1">
      <c r="A10" s="35" t="s">
        <v>59</v>
      </c>
      <c r="B10" s="36" t="s">
        <v>60</v>
      </c>
      <c r="C10" s="68">
        <f>C43</f>
        <v>2285700</v>
      </c>
    </row>
    <row r="11" spans="1:3" ht="45.75" thickBot="1">
      <c r="A11" s="35" t="s">
        <v>61</v>
      </c>
      <c r="B11" s="36" t="s">
        <v>62</v>
      </c>
      <c r="C11" s="68">
        <f>C62</f>
        <v>448800</v>
      </c>
    </row>
    <row r="12" spans="1:3" ht="48" thickBot="1">
      <c r="A12" s="33" t="s">
        <v>63</v>
      </c>
      <c r="B12" s="34" t="s">
        <v>39</v>
      </c>
      <c r="C12" s="69">
        <f>C13+C14</f>
        <v>351522900</v>
      </c>
    </row>
    <row r="13" spans="1:3" ht="45.75" thickBot="1">
      <c r="A13" s="35" t="s">
        <v>64</v>
      </c>
      <c r="B13" s="36" t="s">
        <v>65</v>
      </c>
      <c r="C13" s="68">
        <f>C81</f>
        <v>328354900</v>
      </c>
    </row>
    <row r="14" spans="1:3" ht="45.75" thickBot="1">
      <c r="A14" s="35" t="s">
        <v>66</v>
      </c>
      <c r="B14" s="36" t="s">
        <v>67</v>
      </c>
      <c r="C14" s="68">
        <f>C100</f>
        <v>23168000</v>
      </c>
    </row>
    <row r="15" spans="1:3" ht="63.75" thickBot="1">
      <c r="A15" s="33" t="s">
        <v>68</v>
      </c>
      <c r="B15" s="34" t="s">
        <v>41</v>
      </c>
      <c r="C15" s="69">
        <f>C16+C17</f>
        <v>27416300</v>
      </c>
    </row>
    <row r="16" spans="1:3" ht="45.75" thickBot="1">
      <c r="A16" s="35" t="s">
        <v>69</v>
      </c>
      <c r="B16" s="36" t="s">
        <v>70</v>
      </c>
      <c r="C16" s="68">
        <f>C118</f>
        <v>7794200</v>
      </c>
    </row>
    <row r="17" spans="1:3" ht="45.75" thickBot="1">
      <c r="A17" s="35" t="s">
        <v>71</v>
      </c>
      <c r="B17" s="36" t="s">
        <v>72</v>
      </c>
      <c r="C17" s="68">
        <f>C136</f>
        <v>19622100</v>
      </c>
    </row>
    <row r="18" spans="1:3" ht="48" thickBot="1">
      <c r="A18" s="33" t="s">
        <v>73</v>
      </c>
      <c r="B18" s="34" t="s">
        <v>74</v>
      </c>
      <c r="C18" s="69">
        <f>C19+C20</f>
        <v>2719800</v>
      </c>
    </row>
    <row r="19" spans="1:3" ht="45.75" thickBot="1">
      <c r="A19" s="35" t="s">
        <v>75</v>
      </c>
      <c r="B19" s="36" t="s">
        <v>76</v>
      </c>
      <c r="C19" s="68">
        <f>C154</f>
        <v>611100</v>
      </c>
    </row>
    <row r="20" spans="1:3" ht="45.75" thickBot="1">
      <c r="A20" s="35" t="s">
        <v>77</v>
      </c>
      <c r="B20" s="36" t="s">
        <v>78</v>
      </c>
      <c r="C20" s="68">
        <f>C172</f>
        <v>2108700</v>
      </c>
    </row>
    <row r="21" spans="1:3" ht="48" thickBot="1">
      <c r="A21" s="33" t="s">
        <v>79</v>
      </c>
      <c r="B21" s="34" t="s">
        <v>80</v>
      </c>
      <c r="C21" s="69">
        <f>C190</f>
        <v>16510600</v>
      </c>
    </row>
    <row r="22" spans="1:3" ht="16.5" thickBot="1">
      <c r="A22" s="39"/>
      <c r="B22" s="40" t="s">
        <v>84</v>
      </c>
      <c r="C22" s="70">
        <f>C9+C12+C15+C18+C21</f>
        <v>400904100</v>
      </c>
    </row>
    <row r="24" spans="1:3" ht="137.25" customHeight="1"/>
    <row r="25" spans="1:3" ht="15.75" customHeight="1">
      <c r="A25" s="84" t="s">
        <v>85</v>
      </c>
      <c r="B25" s="84"/>
      <c r="C25" s="84"/>
    </row>
    <row r="26" spans="1:3" ht="15.75" thickBot="1">
      <c r="A26" s="41"/>
      <c r="B26" s="42"/>
      <c r="C26" s="42"/>
    </row>
    <row r="27" spans="1:3">
      <c r="A27" s="85"/>
      <c r="B27" s="43" t="s">
        <v>99</v>
      </c>
      <c r="C27" s="76"/>
    </row>
    <row r="28" spans="1:3" ht="38.25">
      <c r="A28" s="85"/>
      <c r="B28" s="43" t="s">
        <v>98</v>
      </c>
      <c r="C28" s="78"/>
    </row>
    <row r="29" spans="1:3" ht="15.75" thickBot="1">
      <c r="A29" s="85"/>
      <c r="B29" s="44"/>
      <c r="C29" s="77"/>
    </row>
    <row r="30" spans="1:3">
      <c r="A30" s="85"/>
      <c r="B30" s="76" t="s">
        <v>86</v>
      </c>
      <c r="C30" s="45" t="s">
        <v>3</v>
      </c>
    </row>
    <row r="31" spans="1:3" ht="15.75" thickBot="1">
      <c r="A31" s="85"/>
      <c r="B31" s="77"/>
      <c r="C31" s="46" t="s">
        <v>83</v>
      </c>
    </row>
    <row r="32" spans="1:3" ht="15.75" thickBot="1">
      <c r="A32" s="43"/>
      <c r="B32" s="47" t="s">
        <v>87</v>
      </c>
      <c r="C32" s="66">
        <f>C34+C35</f>
        <v>2285700</v>
      </c>
    </row>
    <row r="33" spans="1:3" ht="15.75" thickBot="1">
      <c r="A33" s="43"/>
      <c r="B33" s="49" t="s">
        <v>88</v>
      </c>
      <c r="C33" s="50"/>
    </row>
    <row r="34" spans="1:3" ht="15.75" thickBot="1">
      <c r="A34" s="43"/>
      <c r="B34" s="51" t="s">
        <v>89</v>
      </c>
      <c r="C34" s="67">
        <v>1871000</v>
      </c>
    </row>
    <row r="35" spans="1:3" ht="15.75" thickBot="1">
      <c r="A35" s="43"/>
      <c r="B35" s="51" t="s">
        <v>90</v>
      </c>
      <c r="C35" s="67">
        <v>414700</v>
      </c>
    </row>
    <row r="36" spans="1:3" ht="15.75" thickBot="1">
      <c r="A36" s="43"/>
      <c r="B36" s="51" t="s">
        <v>91</v>
      </c>
      <c r="C36" s="50"/>
    </row>
    <row r="37" spans="1:3" ht="15.75" thickBot="1">
      <c r="A37" s="43"/>
      <c r="B37" s="47"/>
      <c r="C37" s="50"/>
    </row>
    <row r="38" spans="1:3" ht="15.75" thickBot="1">
      <c r="A38" s="43"/>
      <c r="B38" s="47" t="s">
        <v>92</v>
      </c>
      <c r="C38" s="48"/>
    </row>
    <row r="39" spans="1:3" ht="15.75" thickBot="1">
      <c r="A39" s="43"/>
      <c r="B39" s="49" t="s">
        <v>88</v>
      </c>
      <c r="C39" s="50"/>
    </row>
    <row r="40" spans="1:3" ht="15.75" thickBot="1">
      <c r="A40" s="43"/>
      <c r="B40" s="52"/>
      <c r="C40" s="50"/>
    </row>
    <row r="41" spans="1:3" ht="15.75" thickBot="1">
      <c r="A41" s="43"/>
      <c r="B41" s="52"/>
      <c r="C41" s="48"/>
    </row>
    <row r="42" spans="1:3" ht="15.75" thickBot="1">
      <c r="A42" s="43"/>
      <c r="B42" s="52"/>
      <c r="C42" s="48"/>
    </row>
    <row r="43" spans="1:3" ht="15.75" thickBot="1">
      <c r="A43" s="43"/>
      <c r="B43" s="47" t="s">
        <v>93</v>
      </c>
      <c r="C43" s="66">
        <f>+C32</f>
        <v>2285700</v>
      </c>
    </row>
    <row r="44" spans="1:3" ht="15.75">
      <c r="A44" s="86"/>
      <c r="B44" s="86"/>
      <c r="C44" s="86"/>
    </row>
    <row r="45" spans="1:3" ht="16.5" thickBot="1">
      <c r="A45" s="56"/>
      <c r="B45" s="56"/>
      <c r="C45" s="56"/>
    </row>
    <row r="46" spans="1:3" ht="15.75">
      <c r="A46" s="56"/>
      <c r="B46" s="57" t="s">
        <v>101</v>
      </c>
      <c r="C46" s="76"/>
    </row>
    <row r="47" spans="1:3" ht="25.5">
      <c r="A47" s="56"/>
      <c r="B47" s="58" t="s">
        <v>100</v>
      </c>
      <c r="C47" s="78"/>
    </row>
    <row r="48" spans="1:3" ht="16.5" thickBot="1">
      <c r="A48" s="56"/>
      <c r="B48" s="59"/>
      <c r="C48" s="77"/>
    </row>
    <row r="49" spans="1:6" ht="15.75">
      <c r="A49" s="56"/>
      <c r="B49" s="76" t="s">
        <v>86</v>
      </c>
      <c r="C49" s="45" t="s">
        <v>3</v>
      </c>
    </row>
    <row r="50" spans="1:6" ht="16.5" thickBot="1">
      <c r="A50" s="56"/>
      <c r="B50" s="77"/>
      <c r="C50" s="46" t="s">
        <v>83</v>
      </c>
    </row>
    <row r="51" spans="1:6" ht="16.5" thickBot="1">
      <c r="A51" s="56"/>
      <c r="B51" s="60" t="s">
        <v>87</v>
      </c>
      <c r="C51" s="66">
        <f>C53+C54+C55</f>
        <v>286800</v>
      </c>
    </row>
    <row r="52" spans="1:6" ht="16.5" thickBot="1">
      <c r="A52" s="56"/>
      <c r="B52" s="61" t="s">
        <v>88</v>
      </c>
      <c r="C52" s="67"/>
    </row>
    <row r="53" spans="1:6" ht="16.5" thickBot="1">
      <c r="A53" s="56"/>
      <c r="B53" s="62" t="s">
        <v>89</v>
      </c>
      <c r="C53" s="67">
        <v>276800</v>
      </c>
    </row>
    <row r="54" spans="1:6" ht="16.5" thickBot="1">
      <c r="A54" s="56"/>
      <c r="B54" s="62" t="s">
        <v>90</v>
      </c>
      <c r="C54" s="67">
        <v>10000</v>
      </c>
    </row>
    <row r="55" spans="1:6" ht="16.5" thickBot="1">
      <c r="A55" s="56"/>
      <c r="B55" s="62" t="s">
        <v>91</v>
      </c>
      <c r="C55" s="67"/>
    </row>
    <row r="56" spans="1:6" ht="16.5" thickBot="1">
      <c r="A56" s="56"/>
      <c r="B56" s="60"/>
      <c r="C56" s="67"/>
    </row>
    <row r="57" spans="1:6" ht="16.5" thickBot="1">
      <c r="A57" s="56"/>
      <c r="B57" s="60" t="s">
        <v>92</v>
      </c>
      <c r="C57" s="66">
        <f>C59+C60</f>
        <v>162000</v>
      </c>
    </row>
    <row r="58" spans="1:6" ht="16.5" thickBot="1">
      <c r="A58" s="56"/>
      <c r="B58" s="61" t="s">
        <v>88</v>
      </c>
      <c r="C58" s="67"/>
    </row>
    <row r="59" spans="1:6" ht="25.5" customHeight="1" thickBot="1">
      <c r="A59" s="56"/>
      <c r="B59" s="73" t="s">
        <v>125</v>
      </c>
      <c r="C59" s="67">
        <v>0</v>
      </c>
      <c r="F59" s="74"/>
    </row>
    <row r="60" spans="1:6" ht="16.5" thickBot="1">
      <c r="A60" s="56"/>
      <c r="B60" s="73" t="s">
        <v>126</v>
      </c>
      <c r="C60" s="67">
        <v>162000</v>
      </c>
    </row>
    <row r="61" spans="1:6" ht="16.5" thickBot="1">
      <c r="A61" s="56"/>
      <c r="B61" s="73"/>
      <c r="C61" s="67"/>
    </row>
    <row r="62" spans="1:6" ht="16.5" thickBot="1">
      <c r="A62" s="56"/>
      <c r="B62" s="60" t="s">
        <v>93</v>
      </c>
      <c r="C62" s="66">
        <f>C51+C57</f>
        <v>448800</v>
      </c>
    </row>
    <row r="63" spans="1:6" ht="16.5" thickBot="1">
      <c r="A63" s="56"/>
      <c r="B63" s="56"/>
      <c r="C63" s="56"/>
    </row>
    <row r="64" spans="1:6" ht="15.75">
      <c r="A64" s="56"/>
      <c r="B64" s="57" t="s">
        <v>102</v>
      </c>
      <c r="C64" s="76"/>
    </row>
    <row r="65" spans="1:3" ht="15.75">
      <c r="A65" s="56"/>
      <c r="B65" s="58" t="s">
        <v>103</v>
      </c>
      <c r="C65" s="78"/>
    </row>
    <row r="66" spans="1:3" ht="16.5" thickBot="1">
      <c r="A66" s="56"/>
      <c r="B66" s="59"/>
      <c r="C66" s="77"/>
    </row>
    <row r="67" spans="1:3" ht="15.75">
      <c r="A67" s="56"/>
      <c r="B67" s="76" t="s">
        <v>86</v>
      </c>
      <c r="C67" s="45" t="s">
        <v>3</v>
      </c>
    </row>
    <row r="68" spans="1:3" ht="16.5" thickBot="1">
      <c r="A68" s="56"/>
      <c r="B68" s="77"/>
      <c r="C68" s="46" t="s">
        <v>83</v>
      </c>
    </row>
    <row r="69" spans="1:3" ht="16.5" thickBot="1">
      <c r="A69" s="56"/>
      <c r="B69" s="60" t="s">
        <v>87</v>
      </c>
      <c r="C69" s="66">
        <f>C71+C72+C73</f>
        <v>40692900</v>
      </c>
    </row>
    <row r="70" spans="1:3" ht="16.5" thickBot="1">
      <c r="A70" s="56"/>
      <c r="B70" s="61" t="s">
        <v>88</v>
      </c>
      <c r="C70" s="67"/>
    </row>
    <row r="71" spans="1:3" ht="16.5" thickBot="1">
      <c r="A71" s="56"/>
      <c r="B71" s="62" t="s">
        <v>89</v>
      </c>
      <c r="C71" s="67">
        <v>18951200</v>
      </c>
    </row>
    <row r="72" spans="1:3" ht="16.5" thickBot="1">
      <c r="A72" s="56"/>
      <c r="B72" s="62" t="s">
        <v>90</v>
      </c>
      <c r="C72" s="67">
        <v>20530900</v>
      </c>
    </row>
    <row r="73" spans="1:3" ht="16.5" thickBot="1">
      <c r="A73" s="56"/>
      <c r="B73" s="62" t="s">
        <v>91</v>
      </c>
      <c r="C73" s="67">
        <v>1210800</v>
      </c>
    </row>
    <row r="74" spans="1:3" ht="16.5" thickBot="1">
      <c r="A74" s="56"/>
      <c r="B74" s="60"/>
      <c r="C74" s="67"/>
    </row>
    <row r="75" spans="1:3" ht="16.5" thickBot="1">
      <c r="A75" s="56"/>
      <c r="B75" s="60" t="s">
        <v>92</v>
      </c>
      <c r="C75" s="66">
        <f>C78+C79+C77+C80</f>
        <v>287662000</v>
      </c>
    </row>
    <row r="76" spans="1:3" ht="16.5" thickBot="1">
      <c r="A76" s="56"/>
      <c r="B76" s="61" t="s">
        <v>88</v>
      </c>
      <c r="C76" s="67"/>
    </row>
    <row r="77" spans="1:3" ht="16.5" thickBot="1">
      <c r="A77" s="56"/>
      <c r="B77" s="72" t="s">
        <v>116</v>
      </c>
      <c r="C77" s="67">
        <v>105000</v>
      </c>
    </row>
    <row r="78" spans="1:3" ht="16.5" thickBot="1">
      <c r="A78" s="56"/>
      <c r="B78" s="71" t="s">
        <v>115</v>
      </c>
      <c r="C78" s="67">
        <v>185926600</v>
      </c>
    </row>
    <row r="79" spans="1:3" ht="16.5" thickBot="1">
      <c r="A79" s="56"/>
      <c r="B79" s="71" t="s">
        <v>117</v>
      </c>
      <c r="C79" s="67">
        <v>86630400</v>
      </c>
    </row>
    <row r="80" spans="1:3" ht="16.5" thickBot="1">
      <c r="A80" s="56"/>
      <c r="B80" s="63" t="s">
        <v>118</v>
      </c>
      <c r="C80" s="67">
        <v>15000000</v>
      </c>
    </row>
    <row r="81" spans="1:3" ht="16.5" thickBot="1">
      <c r="A81" s="56"/>
      <c r="B81" s="60" t="s">
        <v>93</v>
      </c>
      <c r="C81" s="66">
        <f>C69+C75</f>
        <v>328354900</v>
      </c>
    </row>
    <row r="82" spans="1:3" ht="16.5" thickBot="1">
      <c r="A82" s="56"/>
      <c r="B82" s="56"/>
      <c r="C82" s="56"/>
    </row>
    <row r="83" spans="1:3" ht="15.75">
      <c r="A83" s="56"/>
      <c r="B83" s="57" t="s">
        <v>104</v>
      </c>
      <c r="C83" s="76"/>
    </row>
    <row r="84" spans="1:3" ht="15.75">
      <c r="A84" s="56"/>
      <c r="B84" s="58" t="s">
        <v>105</v>
      </c>
      <c r="C84" s="78"/>
    </row>
    <row r="85" spans="1:3" ht="16.5" thickBot="1">
      <c r="A85" s="56"/>
      <c r="B85" s="59"/>
      <c r="C85" s="77"/>
    </row>
    <row r="86" spans="1:3" ht="15.75">
      <c r="A86" s="56"/>
      <c r="B86" s="76" t="s">
        <v>86</v>
      </c>
      <c r="C86" s="45" t="s">
        <v>3</v>
      </c>
    </row>
    <row r="87" spans="1:3" ht="16.5" thickBot="1">
      <c r="A87" s="56"/>
      <c r="B87" s="77"/>
      <c r="C87" s="46" t="s">
        <v>83</v>
      </c>
    </row>
    <row r="88" spans="1:3" ht="16.5" thickBot="1">
      <c r="A88" s="56"/>
      <c r="B88" s="60" t="s">
        <v>87</v>
      </c>
      <c r="C88" s="66">
        <f>C90+C91+C92</f>
        <v>1226500</v>
      </c>
    </row>
    <row r="89" spans="1:3" ht="16.5" thickBot="1">
      <c r="A89" s="56"/>
      <c r="B89" s="61" t="s">
        <v>88</v>
      </c>
      <c r="C89" s="67"/>
    </row>
    <row r="90" spans="1:3" ht="16.5" thickBot="1">
      <c r="A90" s="56"/>
      <c r="B90" s="62" t="s">
        <v>89</v>
      </c>
      <c r="C90" s="67">
        <v>1201500</v>
      </c>
    </row>
    <row r="91" spans="1:3" ht="16.5" thickBot="1">
      <c r="A91" s="56"/>
      <c r="B91" s="62" t="s">
        <v>90</v>
      </c>
      <c r="C91" s="67">
        <v>25000</v>
      </c>
    </row>
    <row r="92" spans="1:3" ht="16.5" thickBot="1">
      <c r="A92" s="56"/>
      <c r="B92" s="62" t="s">
        <v>91</v>
      </c>
      <c r="C92" s="67"/>
    </row>
    <row r="93" spans="1:3" ht="16.5" thickBot="1">
      <c r="A93" s="56"/>
      <c r="B93" s="60"/>
      <c r="C93" s="67"/>
    </row>
    <row r="94" spans="1:3" ht="16.5" thickBot="1">
      <c r="A94" s="56"/>
      <c r="B94" s="60" t="s">
        <v>92</v>
      </c>
      <c r="C94" s="66">
        <f>C96+C97+C98+C99</f>
        <v>21941500</v>
      </c>
    </row>
    <row r="95" spans="1:3" ht="16.5" thickBot="1">
      <c r="A95" s="56"/>
      <c r="B95" s="61" t="s">
        <v>88</v>
      </c>
      <c r="C95" s="67"/>
    </row>
    <row r="96" spans="1:3" ht="16.5" thickBot="1">
      <c r="A96" s="56"/>
      <c r="B96" s="63" t="s">
        <v>119</v>
      </c>
      <c r="C96" s="67">
        <v>4530000</v>
      </c>
    </row>
    <row r="97" spans="1:3" ht="25.5" customHeight="1" thickBot="1">
      <c r="A97" s="56"/>
      <c r="B97" s="63" t="s">
        <v>120</v>
      </c>
      <c r="C97" s="67">
        <v>800000</v>
      </c>
    </row>
    <row r="98" spans="1:3" ht="16.5" thickBot="1">
      <c r="A98" s="56"/>
      <c r="B98" s="63" t="s">
        <v>122</v>
      </c>
      <c r="C98" s="67">
        <v>435000</v>
      </c>
    </row>
    <row r="99" spans="1:3" ht="16.5" thickBot="1">
      <c r="A99" s="56"/>
      <c r="B99" s="63" t="s">
        <v>121</v>
      </c>
      <c r="C99" s="67">
        <v>16176500</v>
      </c>
    </row>
    <row r="100" spans="1:3" ht="16.5" thickBot="1">
      <c r="A100" s="56"/>
      <c r="B100" s="60" t="s">
        <v>93</v>
      </c>
      <c r="C100" s="66">
        <f>C88+C94</f>
        <v>23168000</v>
      </c>
    </row>
    <row r="101" spans="1:3" ht="16.5" thickBot="1">
      <c r="A101" s="56"/>
      <c r="B101" s="56"/>
      <c r="C101" s="56"/>
    </row>
    <row r="102" spans="1:3" ht="15.75">
      <c r="A102" s="56"/>
      <c r="B102" s="57" t="s">
        <v>106</v>
      </c>
      <c r="C102" s="76"/>
    </row>
    <row r="103" spans="1:3" ht="15.75">
      <c r="A103" s="56"/>
      <c r="B103" s="58" t="s">
        <v>107</v>
      </c>
      <c r="C103" s="78"/>
    </row>
    <row r="104" spans="1:3" ht="16.5" thickBot="1">
      <c r="A104" s="56"/>
      <c r="B104" s="59"/>
      <c r="C104" s="77"/>
    </row>
    <row r="105" spans="1:3" ht="15.75">
      <c r="A105" s="56"/>
      <c r="B105" s="76" t="s">
        <v>86</v>
      </c>
      <c r="C105" s="45" t="s">
        <v>3</v>
      </c>
    </row>
    <row r="106" spans="1:3" ht="16.5" thickBot="1">
      <c r="A106" s="56"/>
      <c r="B106" s="77"/>
      <c r="C106" s="46" t="s">
        <v>83</v>
      </c>
    </row>
    <row r="107" spans="1:3" ht="16.5" thickBot="1">
      <c r="A107" s="56"/>
      <c r="B107" s="60" t="s">
        <v>87</v>
      </c>
      <c r="C107" s="66">
        <f>C109+C110+C111</f>
        <v>7794200</v>
      </c>
    </row>
    <row r="108" spans="1:3" ht="16.5" thickBot="1">
      <c r="A108" s="56"/>
      <c r="B108" s="61" t="s">
        <v>88</v>
      </c>
      <c r="C108" s="67"/>
    </row>
    <row r="109" spans="1:3" ht="16.5" thickBot="1">
      <c r="A109" s="56"/>
      <c r="B109" s="62" t="s">
        <v>89</v>
      </c>
      <c r="C109" s="67">
        <v>5376600</v>
      </c>
    </row>
    <row r="110" spans="1:3" ht="16.5" thickBot="1">
      <c r="A110" s="56"/>
      <c r="B110" s="62" t="s">
        <v>90</v>
      </c>
      <c r="C110" s="67">
        <v>2217600</v>
      </c>
    </row>
    <row r="111" spans="1:3" ht="16.5" thickBot="1">
      <c r="A111" s="56"/>
      <c r="B111" s="62" t="s">
        <v>91</v>
      </c>
      <c r="C111" s="67">
        <v>200000</v>
      </c>
    </row>
    <row r="112" spans="1:3" ht="16.5" thickBot="1">
      <c r="A112" s="56"/>
      <c r="B112" s="60"/>
      <c r="C112" s="67"/>
    </row>
    <row r="113" spans="1:3" ht="16.5" thickBot="1">
      <c r="A113" s="56"/>
      <c r="B113" s="60" t="s">
        <v>92</v>
      </c>
      <c r="C113" s="66"/>
    </row>
    <row r="114" spans="1:3" ht="16.5" thickBot="1">
      <c r="A114" s="56"/>
      <c r="B114" s="61" t="s">
        <v>88</v>
      </c>
      <c r="C114" s="67"/>
    </row>
    <row r="115" spans="1:3" ht="16.5" thickBot="1">
      <c r="A115" s="56"/>
      <c r="B115" s="63"/>
      <c r="C115" s="67"/>
    </row>
    <row r="116" spans="1:3" ht="16.5" thickBot="1">
      <c r="A116" s="56"/>
      <c r="B116" s="63"/>
      <c r="C116" s="66"/>
    </row>
    <row r="117" spans="1:3" ht="16.5" thickBot="1">
      <c r="A117" s="56"/>
      <c r="B117" s="63"/>
      <c r="C117" s="66"/>
    </row>
    <row r="118" spans="1:3" ht="16.5" thickBot="1">
      <c r="A118" s="56"/>
      <c r="B118" s="60" t="s">
        <v>93</v>
      </c>
      <c r="C118" s="66">
        <f>C107+C113</f>
        <v>7794200</v>
      </c>
    </row>
    <row r="119" spans="1:3" ht="16.5" thickBot="1">
      <c r="A119" s="56"/>
      <c r="B119" s="56"/>
      <c r="C119" s="56"/>
    </row>
    <row r="120" spans="1:3" ht="15.75">
      <c r="A120" s="56"/>
      <c r="B120" s="57" t="s">
        <v>108</v>
      </c>
      <c r="C120" s="76"/>
    </row>
    <row r="121" spans="1:3" ht="15.75">
      <c r="A121" s="56"/>
      <c r="B121" s="58" t="s">
        <v>109</v>
      </c>
      <c r="C121" s="78"/>
    </row>
    <row r="122" spans="1:3" ht="16.5" thickBot="1">
      <c r="A122" s="56"/>
      <c r="B122" s="59"/>
      <c r="C122" s="77"/>
    </row>
    <row r="123" spans="1:3" ht="15.75">
      <c r="A123" s="56"/>
      <c r="B123" s="76" t="s">
        <v>86</v>
      </c>
      <c r="C123" s="45" t="s">
        <v>3</v>
      </c>
    </row>
    <row r="124" spans="1:3" ht="16.5" thickBot="1">
      <c r="A124" s="56"/>
      <c r="B124" s="77"/>
      <c r="C124" s="46" t="s">
        <v>83</v>
      </c>
    </row>
    <row r="125" spans="1:3" ht="16.5" thickBot="1">
      <c r="A125" s="56"/>
      <c r="B125" s="60" t="s">
        <v>87</v>
      </c>
      <c r="C125" s="66">
        <f>C127+C128+C129</f>
        <v>19622100</v>
      </c>
    </row>
    <row r="126" spans="1:3" ht="16.5" thickBot="1">
      <c r="A126" s="56"/>
      <c r="B126" s="61" t="s">
        <v>88</v>
      </c>
      <c r="C126" s="67"/>
    </row>
    <row r="127" spans="1:3" ht="16.5" thickBot="1">
      <c r="A127" s="56"/>
      <c r="B127" s="62" t="s">
        <v>89</v>
      </c>
      <c r="C127" s="67">
        <v>6535500</v>
      </c>
    </row>
    <row r="128" spans="1:3" ht="16.5" thickBot="1">
      <c r="A128" s="56"/>
      <c r="B128" s="62" t="s">
        <v>90</v>
      </c>
      <c r="C128" s="67">
        <v>13041600</v>
      </c>
    </row>
    <row r="129" spans="1:3" ht="16.5" thickBot="1">
      <c r="A129" s="56"/>
      <c r="B129" s="62" t="s">
        <v>91</v>
      </c>
      <c r="C129" s="67">
        <v>45000</v>
      </c>
    </row>
    <row r="130" spans="1:3" ht="16.5" thickBot="1">
      <c r="A130" s="56"/>
      <c r="B130" s="60"/>
      <c r="C130" s="67"/>
    </row>
    <row r="131" spans="1:3" ht="16.5" thickBot="1">
      <c r="A131" s="56"/>
      <c r="B131" s="60" t="s">
        <v>92</v>
      </c>
      <c r="C131" s="66"/>
    </row>
    <row r="132" spans="1:3" ht="16.5" thickBot="1">
      <c r="A132" s="56"/>
      <c r="B132" s="61" t="s">
        <v>88</v>
      </c>
      <c r="C132" s="67"/>
    </row>
    <row r="133" spans="1:3" ht="16.5" thickBot="1">
      <c r="A133" s="56"/>
      <c r="B133" s="63"/>
      <c r="C133" s="67"/>
    </row>
    <row r="134" spans="1:3" ht="16.5" thickBot="1">
      <c r="A134" s="56"/>
      <c r="B134" s="63"/>
      <c r="C134" s="66"/>
    </row>
    <row r="135" spans="1:3" ht="16.5" thickBot="1">
      <c r="A135" s="56"/>
      <c r="B135" s="63"/>
      <c r="C135" s="66"/>
    </row>
    <row r="136" spans="1:3" ht="16.5" thickBot="1">
      <c r="A136" s="56"/>
      <c r="B136" s="60" t="s">
        <v>93</v>
      </c>
      <c r="C136" s="66">
        <f>C125+C131</f>
        <v>19622100</v>
      </c>
    </row>
    <row r="137" spans="1:3" ht="16.5" thickBot="1">
      <c r="A137" s="56"/>
      <c r="B137" s="56"/>
      <c r="C137" s="56"/>
    </row>
    <row r="138" spans="1:3" ht="15.75">
      <c r="A138" s="56"/>
      <c r="B138" s="57" t="s">
        <v>110</v>
      </c>
      <c r="C138" s="76"/>
    </row>
    <row r="139" spans="1:3" ht="25.5">
      <c r="A139" s="56"/>
      <c r="B139" s="58" t="s">
        <v>111</v>
      </c>
      <c r="C139" s="78"/>
    </row>
    <row r="140" spans="1:3" ht="16.5" thickBot="1">
      <c r="A140" s="56"/>
      <c r="B140" s="59"/>
      <c r="C140" s="77"/>
    </row>
    <row r="141" spans="1:3" ht="15.75">
      <c r="A141" s="56"/>
      <c r="B141" s="76" t="s">
        <v>86</v>
      </c>
      <c r="C141" s="45" t="s">
        <v>3</v>
      </c>
    </row>
    <row r="142" spans="1:3" ht="16.5" thickBot="1">
      <c r="A142" s="56"/>
      <c r="B142" s="77"/>
      <c r="C142" s="46" t="s">
        <v>83</v>
      </c>
    </row>
    <row r="143" spans="1:3" ht="16.5" thickBot="1">
      <c r="A143" s="56"/>
      <c r="B143" s="60" t="s">
        <v>87</v>
      </c>
      <c r="C143" s="66">
        <f>C145+C146+C147</f>
        <v>611100</v>
      </c>
    </row>
    <row r="144" spans="1:3" ht="16.5" thickBot="1">
      <c r="A144" s="56"/>
      <c r="B144" s="61" t="s">
        <v>88</v>
      </c>
      <c r="C144" s="67"/>
    </row>
    <row r="145" spans="1:3" ht="16.5" thickBot="1">
      <c r="A145" s="56"/>
      <c r="B145" s="62" t="s">
        <v>89</v>
      </c>
      <c r="C145" s="67">
        <v>554300</v>
      </c>
    </row>
    <row r="146" spans="1:3" ht="16.5" thickBot="1">
      <c r="A146" s="56"/>
      <c r="B146" s="62" t="s">
        <v>90</v>
      </c>
      <c r="C146" s="67">
        <v>56800</v>
      </c>
    </row>
    <row r="147" spans="1:3" ht="16.5" thickBot="1">
      <c r="A147" s="56"/>
      <c r="B147" s="62" t="s">
        <v>91</v>
      </c>
      <c r="C147" s="67"/>
    </row>
    <row r="148" spans="1:3" ht="16.5" thickBot="1">
      <c r="A148" s="56"/>
      <c r="B148" s="60"/>
      <c r="C148" s="67"/>
    </row>
    <row r="149" spans="1:3" ht="16.5" thickBot="1">
      <c r="A149" s="56"/>
      <c r="B149" s="60" t="s">
        <v>92</v>
      </c>
      <c r="C149" s="66"/>
    </row>
    <row r="150" spans="1:3" ht="16.5" thickBot="1">
      <c r="A150" s="56"/>
      <c r="B150" s="61" t="s">
        <v>88</v>
      </c>
      <c r="C150" s="67"/>
    </row>
    <row r="151" spans="1:3" ht="16.5" thickBot="1">
      <c r="A151" s="56"/>
      <c r="B151" s="63"/>
      <c r="C151" s="67"/>
    </row>
    <row r="152" spans="1:3" ht="16.5" thickBot="1">
      <c r="A152" s="56"/>
      <c r="B152" s="63"/>
      <c r="C152" s="66"/>
    </row>
    <row r="153" spans="1:3" ht="16.5" thickBot="1">
      <c r="A153" s="56"/>
      <c r="B153" s="63"/>
      <c r="C153" s="66"/>
    </row>
    <row r="154" spans="1:3" ht="16.5" thickBot="1">
      <c r="A154" s="56"/>
      <c r="B154" s="60" t="s">
        <v>93</v>
      </c>
      <c r="C154" s="66">
        <f>C143+C149</f>
        <v>611100</v>
      </c>
    </row>
    <row r="155" spans="1:3" ht="16.5" thickBot="1">
      <c r="A155" s="56"/>
      <c r="B155" s="56"/>
      <c r="C155" s="56"/>
    </row>
    <row r="156" spans="1:3" ht="15.75">
      <c r="A156" s="56"/>
      <c r="B156" s="57" t="s">
        <v>112</v>
      </c>
      <c r="C156" s="76"/>
    </row>
    <row r="157" spans="1:3" ht="15.75">
      <c r="A157" s="56"/>
      <c r="B157" s="58" t="s">
        <v>113</v>
      </c>
      <c r="C157" s="78"/>
    </row>
    <row r="158" spans="1:3" ht="16.5" thickBot="1">
      <c r="A158" s="56"/>
      <c r="B158" s="59"/>
      <c r="C158" s="77"/>
    </row>
    <row r="159" spans="1:3" ht="15.75">
      <c r="A159" s="56"/>
      <c r="B159" s="76" t="s">
        <v>86</v>
      </c>
      <c r="C159" s="45" t="s">
        <v>3</v>
      </c>
    </row>
    <row r="160" spans="1:3" ht="16.5" thickBot="1">
      <c r="A160" s="56"/>
      <c r="B160" s="77"/>
      <c r="C160" s="46" t="s">
        <v>83</v>
      </c>
    </row>
    <row r="161" spans="1:3" ht="16.5" thickBot="1">
      <c r="A161" s="56"/>
      <c r="B161" s="60" t="s">
        <v>87</v>
      </c>
      <c r="C161" s="66">
        <f>C163+C164+C165</f>
        <v>2108700</v>
      </c>
    </row>
    <row r="162" spans="1:3" ht="16.5" thickBot="1">
      <c r="A162" s="56"/>
      <c r="B162" s="61" t="s">
        <v>88</v>
      </c>
      <c r="C162" s="67"/>
    </row>
    <row r="163" spans="1:3" ht="16.5" thickBot="1">
      <c r="A163" s="56"/>
      <c r="B163" s="62" t="s">
        <v>89</v>
      </c>
      <c r="C163" s="67">
        <v>1224600</v>
      </c>
    </row>
    <row r="164" spans="1:3" ht="16.5" thickBot="1">
      <c r="A164" s="56"/>
      <c r="B164" s="62" t="s">
        <v>90</v>
      </c>
      <c r="C164" s="67">
        <v>675100</v>
      </c>
    </row>
    <row r="165" spans="1:3" ht="16.5" thickBot="1">
      <c r="A165" s="56"/>
      <c r="B165" s="62" t="s">
        <v>91</v>
      </c>
      <c r="C165" s="67">
        <v>209000</v>
      </c>
    </row>
    <row r="166" spans="1:3" ht="16.5" thickBot="1">
      <c r="A166" s="56"/>
      <c r="B166" s="60"/>
      <c r="C166" s="67"/>
    </row>
    <row r="167" spans="1:3" ht="16.5" thickBot="1">
      <c r="A167" s="56"/>
      <c r="B167" s="60" t="s">
        <v>92</v>
      </c>
      <c r="C167" s="66"/>
    </row>
    <row r="168" spans="1:3" ht="16.5" thickBot="1">
      <c r="A168" s="56"/>
      <c r="B168" s="61" t="s">
        <v>88</v>
      </c>
      <c r="C168" s="67"/>
    </row>
    <row r="169" spans="1:3" ht="16.5" thickBot="1">
      <c r="A169" s="56"/>
      <c r="B169" s="63"/>
      <c r="C169" s="67"/>
    </row>
    <row r="170" spans="1:3" ht="16.5" thickBot="1">
      <c r="A170" s="56"/>
      <c r="B170" s="63"/>
      <c r="C170" s="66"/>
    </row>
    <row r="171" spans="1:3" ht="16.5" thickBot="1">
      <c r="A171" s="56"/>
      <c r="B171" s="63"/>
      <c r="C171" s="66"/>
    </row>
    <row r="172" spans="1:3" ht="16.5" thickBot="1">
      <c r="A172" s="56"/>
      <c r="B172" s="60" t="s">
        <v>93</v>
      </c>
      <c r="C172" s="66">
        <f>C161+C167</f>
        <v>2108700</v>
      </c>
    </row>
    <row r="173" spans="1:3" ht="16.5" thickBot="1">
      <c r="A173" s="56"/>
      <c r="B173" s="64"/>
      <c r="C173" s="65"/>
    </row>
    <row r="174" spans="1:3" ht="15.75">
      <c r="A174" s="56"/>
      <c r="B174" s="57" t="s">
        <v>114</v>
      </c>
      <c r="C174" s="76"/>
    </row>
    <row r="175" spans="1:3" ht="15.75">
      <c r="A175" s="56"/>
      <c r="B175" s="58" t="s">
        <v>49</v>
      </c>
      <c r="C175" s="78"/>
    </row>
    <row r="176" spans="1:3" ht="16.5" thickBot="1">
      <c r="A176" s="56"/>
      <c r="B176" s="59"/>
      <c r="C176" s="77"/>
    </row>
    <row r="177" spans="1:3" ht="15.75">
      <c r="A177" s="56"/>
      <c r="B177" s="76" t="s">
        <v>86</v>
      </c>
      <c r="C177" s="45" t="s">
        <v>3</v>
      </c>
    </row>
    <row r="178" spans="1:3" ht="16.5" thickBot="1">
      <c r="A178" s="56"/>
      <c r="B178" s="77"/>
      <c r="C178" s="46" t="s">
        <v>83</v>
      </c>
    </row>
    <row r="179" spans="1:3" ht="16.5" thickBot="1">
      <c r="A179" s="56"/>
      <c r="B179" s="60" t="s">
        <v>87</v>
      </c>
      <c r="C179" s="66">
        <f>C181+C182+C183</f>
        <v>16510600</v>
      </c>
    </row>
    <row r="180" spans="1:3" ht="16.5" thickBot="1">
      <c r="A180" s="56"/>
      <c r="B180" s="61" t="s">
        <v>88</v>
      </c>
      <c r="C180" s="67"/>
    </row>
    <row r="181" spans="1:3" ht="16.5" thickBot="1">
      <c r="A181" s="56"/>
      <c r="B181" s="62" t="s">
        <v>89</v>
      </c>
      <c r="C181" s="67">
        <v>3208000</v>
      </c>
    </row>
    <row r="182" spans="1:3" ht="16.5" thickBot="1">
      <c r="A182" s="56"/>
      <c r="B182" s="62" t="s">
        <v>90</v>
      </c>
      <c r="C182" s="67">
        <v>12702600</v>
      </c>
    </row>
    <row r="183" spans="1:3" ht="16.5" thickBot="1">
      <c r="A183" s="56"/>
      <c r="B183" s="62" t="s">
        <v>91</v>
      </c>
      <c r="C183" s="67">
        <v>600000</v>
      </c>
    </row>
    <row r="184" spans="1:3" ht="16.5" thickBot="1">
      <c r="A184" s="56"/>
      <c r="B184" s="60"/>
      <c r="C184" s="67"/>
    </row>
    <row r="185" spans="1:3" ht="16.5" thickBot="1">
      <c r="A185" s="56"/>
      <c r="B185" s="60" t="s">
        <v>92</v>
      </c>
      <c r="C185" s="66"/>
    </row>
    <row r="186" spans="1:3" ht="16.5" thickBot="1">
      <c r="A186" s="56"/>
      <c r="B186" s="61" t="s">
        <v>88</v>
      </c>
      <c r="C186" s="67"/>
    </row>
    <row r="187" spans="1:3" ht="16.5" thickBot="1">
      <c r="A187" s="56"/>
      <c r="B187" s="63"/>
      <c r="C187" s="67"/>
    </row>
    <row r="188" spans="1:3" ht="16.5" thickBot="1">
      <c r="A188" s="56"/>
      <c r="B188" s="63"/>
      <c r="C188" s="66"/>
    </row>
    <row r="189" spans="1:3" ht="16.5" thickBot="1">
      <c r="A189" s="56"/>
      <c r="B189" s="63"/>
      <c r="C189" s="66"/>
    </row>
    <row r="190" spans="1:3" ht="16.5" thickBot="1">
      <c r="A190" s="56"/>
      <c r="B190" s="60" t="s">
        <v>93</v>
      </c>
      <c r="C190" s="66">
        <f>C179+C185</f>
        <v>16510600</v>
      </c>
    </row>
    <row r="191" spans="1:3" ht="15.75">
      <c r="A191" s="56"/>
      <c r="B191" s="64"/>
      <c r="C191" s="65"/>
    </row>
    <row r="192" spans="1:3">
      <c r="A192" s="53"/>
      <c r="B192" s="54"/>
      <c r="C192" s="54"/>
    </row>
    <row r="193" spans="1:3">
      <c r="A193" s="53"/>
      <c r="B193" s="54"/>
      <c r="C193" s="54"/>
    </row>
    <row r="194" spans="1:3" ht="15.75" customHeight="1">
      <c r="A194" s="84" t="s">
        <v>94</v>
      </c>
      <c r="B194" s="84"/>
      <c r="C194" s="84"/>
    </row>
    <row r="195" spans="1:3" ht="15.75" thickBot="1">
      <c r="A195" s="41"/>
      <c r="B195" s="42"/>
      <c r="C195" s="42"/>
    </row>
    <row r="196" spans="1:3">
      <c r="A196" s="85"/>
      <c r="B196" s="45" t="s">
        <v>123</v>
      </c>
      <c r="C196" s="76"/>
    </row>
    <row r="197" spans="1:3" ht="15.75" thickBot="1">
      <c r="A197" s="85"/>
      <c r="B197" s="44" t="s">
        <v>95</v>
      </c>
      <c r="C197" s="77"/>
    </row>
    <row r="198" spans="1:3">
      <c r="A198" s="85"/>
      <c r="B198" s="76" t="s">
        <v>96</v>
      </c>
      <c r="C198" s="45" t="s">
        <v>3</v>
      </c>
    </row>
    <row r="199" spans="1:3" ht="15.75" thickBot="1">
      <c r="A199" s="85"/>
      <c r="B199" s="77"/>
      <c r="C199" s="46" t="s">
        <v>83</v>
      </c>
    </row>
    <row r="200" spans="1:3" ht="15.75" thickBot="1">
      <c r="A200" s="43"/>
      <c r="B200" s="47" t="s">
        <v>87</v>
      </c>
      <c r="C200" s="66">
        <f>C202+C203+C204</f>
        <v>91138600</v>
      </c>
    </row>
    <row r="201" spans="1:3" ht="15.75" thickBot="1">
      <c r="A201" s="43"/>
      <c r="B201" s="49" t="s">
        <v>88</v>
      </c>
      <c r="C201" s="50"/>
    </row>
    <row r="202" spans="1:3" ht="15.75" thickBot="1">
      <c r="A202" s="43"/>
      <c r="B202" s="51" t="s">
        <v>89</v>
      </c>
      <c r="C202" s="67">
        <f>C181+C163+C145+C127+C109+C90+C71+C53+C34</f>
        <v>39199500</v>
      </c>
    </row>
    <row r="203" spans="1:3" ht="15.75" thickBot="1">
      <c r="A203" s="43"/>
      <c r="B203" s="51" t="s">
        <v>90</v>
      </c>
      <c r="C203" s="67">
        <f>C182+C164+C146++C128+C110+C91+C72+C54+C35</f>
        <v>49674300</v>
      </c>
    </row>
    <row r="204" spans="1:3" ht="15.75" thickBot="1">
      <c r="A204" s="43"/>
      <c r="B204" s="51" t="s">
        <v>91</v>
      </c>
      <c r="C204" s="67">
        <f>C183+C165+C147+C129+C111+C92+C73+C55+C36</f>
        <v>2264800</v>
      </c>
    </row>
    <row r="205" spans="1:3" ht="15.75" thickBot="1">
      <c r="A205" s="43"/>
      <c r="B205" s="47"/>
      <c r="C205" s="50"/>
    </row>
    <row r="206" spans="1:3" ht="15.75" thickBot="1">
      <c r="A206" s="43"/>
      <c r="B206" s="47" t="s">
        <v>97</v>
      </c>
      <c r="C206" s="66">
        <f>C185+C167+C149+C131+C113+C94+C75+C57+C38</f>
        <v>309765500</v>
      </c>
    </row>
    <row r="207" spans="1:3" ht="15.75" thickBot="1">
      <c r="A207" s="43"/>
      <c r="B207" s="52"/>
      <c r="C207" s="50"/>
    </row>
    <row r="208" spans="1:3" ht="15.75" thickBot="1">
      <c r="A208" s="43"/>
      <c r="B208" s="47" t="s">
        <v>93</v>
      </c>
      <c r="C208" s="66">
        <f>C200+C206</f>
        <v>400904100</v>
      </c>
    </row>
    <row r="209" spans="1:3" ht="15.75">
      <c r="A209" s="55"/>
      <c r="B209" s="54"/>
      <c r="C209" s="54"/>
    </row>
    <row r="210" spans="1:3">
      <c r="A210" s="54"/>
      <c r="B210" s="54"/>
      <c r="C210" s="54"/>
    </row>
  </sheetData>
  <mergeCells count="31">
    <mergeCell ref="A198:A199"/>
    <mergeCell ref="B198:B199"/>
    <mergeCell ref="A30:A31"/>
    <mergeCell ref="B30:B31"/>
    <mergeCell ref="A44:C44"/>
    <mergeCell ref="A194:C194"/>
    <mergeCell ref="A196:A197"/>
    <mergeCell ref="C196:C197"/>
    <mergeCell ref="C46:C48"/>
    <mergeCell ref="B49:B50"/>
    <mergeCell ref="B86:B87"/>
    <mergeCell ref="C102:C104"/>
    <mergeCell ref="B105:B106"/>
    <mergeCell ref="C120:C122"/>
    <mergeCell ref="B123:B124"/>
    <mergeCell ref="C138:C140"/>
    <mergeCell ref="B177:B178"/>
    <mergeCell ref="C64:C66"/>
    <mergeCell ref="B67:B68"/>
    <mergeCell ref="C83:C85"/>
    <mergeCell ref="A4:C4"/>
    <mergeCell ref="A5:A6"/>
    <mergeCell ref="B5:B6"/>
    <mergeCell ref="A25:C25"/>
    <mergeCell ref="A27:A29"/>
    <mergeCell ref="C27:C29"/>
    <mergeCell ref="A2:C2"/>
    <mergeCell ref="B141:B142"/>
    <mergeCell ref="C156:C158"/>
    <mergeCell ref="B159:B160"/>
    <mergeCell ref="C174:C176"/>
  </mergeCells>
  <pageMargins left="0.4" right="0.14000000000000001" top="0.51" bottom="0.52" header="0.21" footer="0.3"/>
  <pageSetup paperSize="9" scale="82" orientation="portrait" r:id="rId1"/>
  <rowBreaks count="3" manualBreakCount="3">
    <brk id="24" max="16383" man="1"/>
    <brk id="137" max="16383" man="1"/>
    <brk id="1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51"/>
  <sheetViews>
    <sheetView topLeftCell="A28" workbookViewId="0">
      <selection activeCell="B52" sqref="B52"/>
    </sheetView>
  </sheetViews>
  <sheetFormatPr defaultRowHeight="15"/>
  <cols>
    <col min="4" max="4" width="69.85546875" customWidth="1"/>
    <col min="5" max="5" width="11.42578125" customWidth="1"/>
  </cols>
  <sheetData>
    <row r="4" spans="3:5" ht="51.75" customHeight="1" thickBot="1">
      <c r="C4" s="87" t="s">
        <v>0</v>
      </c>
      <c r="D4" s="87"/>
      <c r="E4" s="87"/>
    </row>
    <row r="5" spans="3:5">
      <c r="C5" s="1" t="s">
        <v>1</v>
      </c>
      <c r="D5" s="2" t="s">
        <v>2</v>
      </c>
      <c r="E5" s="1" t="s">
        <v>3</v>
      </c>
    </row>
    <row r="6" spans="3:5" ht="15.75" thickBot="1">
      <c r="C6" s="3"/>
      <c r="D6" s="4"/>
      <c r="E6" s="5" t="s">
        <v>4</v>
      </c>
    </row>
    <row r="7" spans="3:5" ht="15.75" thickBot="1">
      <c r="C7" s="6"/>
      <c r="D7" s="4">
        <v>1</v>
      </c>
      <c r="E7" s="7">
        <v>2</v>
      </c>
    </row>
    <row r="8" spans="3:5" ht="15.75" thickBot="1">
      <c r="C8" s="3" t="s">
        <v>5</v>
      </c>
      <c r="D8" s="8" t="s">
        <v>6</v>
      </c>
      <c r="E8" s="9">
        <v>354173.1</v>
      </c>
    </row>
    <row r="9" spans="3:5" ht="15.75" thickBot="1">
      <c r="C9" s="3" t="s">
        <v>7</v>
      </c>
      <c r="D9" s="10" t="s">
        <v>8</v>
      </c>
      <c r="E9" s="9">
        <v>354173.1</v>
      </c>
    </row>
    <row r="10" spans="3:5" ht="15.75" thickBot="1">
      <c r="C10" s="3"/>
      <c r="D10" s="8" t="s">
        <v>9</v>
      </c>
      <c r="E10" s="9">
        <v>348352.3</v>
      </c>
    </row>
    <row r="11" spans="3:5" ht="15.75" thickBot="1">
      <c r="C11" s="3"/>
      <c r="D11" s="8"/>
      <c r="E11" s="3"/>
    </row>
    <row r="12" spans="3:5" ht="15.75" thickBot="1">
      <c r="C12" s="3" t="s">
        <v>10</v>
      </c>
      <c r="D12" s="8" t="s">
        <v>11</v>
      </c>
      <c r="E12" s="9">
        <v>400904.1</v>
      </c>
    </row>
    <row r="13" spans="3:5" ht="15.75" thickBot="1">
      <c r="C13" s="3" t="s">
        <v>12</v>
      </c>
      <c r="D13" s="10" t="s">
        <v>13</v>
      </c>
      <c r="E13" s="9">
        <v>280565.40000000002</v>
      </c>
    </row>
    <row r="14" spans="3:5" ht="15.75" thickBot="1">
      <c r="C14" s="3"/>
      <c r="D14" s="11" t="s">
        <v>14</v>
      </c>
      <c r="E14" s="3"/>
    </row>
    <row r="15" spans="3:5" ht="15.75" thickBot="1">
      <c r="C15" s="3" t="s">
        <v>15</v>
      </c>
      <c r="D15" s="11" t="s">
        <v>16</v>
      </c>
      <c r="E15" s="9">
        <v>39199.5</v>
      </c>
    </row>
    <row r="16" spans="3:5" ht="15.75" thickBot="1">
      <c r="C16" s="3" t="s">
        <v>17</v>
      </c>
      <c r="D16" s="11" t="s">
        <v>18</v>
      </c>
      <c r="E16" s="12">
        <v>435</v>
      </c>
    </row>
    <row r="17" spans="3:5" ht="15.75" thickBot="1">
      <c r="C17" s="3" t="s">
        <v>19</v>
      </c>
      <c r="D17" s="13" t="s">
        <v>20</v>
      </c>
      <c r="E17" s="12">
        <v>435</v>
      </c>
    </row>
    <row r="18" spans="3:5" ht="15.75" thickBot="1">
      <c r="C18" s="3" t="s">
        <v>21</v>
      </c>
      <c r="D18" s="10" t="s">
        <v>22</v>
      </c>
      <c r="E18" s="9">
        <v>120338.7</v>
      </c>
    </row>
    <row r="19" spans="3:5" ht="15.75" thickBot="1">
      <c r="C19" s="3"/>
      <c r="D19" s="14"/>
      <c r="E19" s="3"/>
    </row>
    <row r="20" spans="3:5" ht="15.75" thickBot="1">
      <c r="C20" s="3" t="s">
        <v>23</v>
      </c>
      <c r="D20" s="8" t="s">
        <v>24</v>
      </c>
      <c r="E20" s="9">
        <v>46731</v>
      </c>
    </row>
    <row r="21" spans="3:5" ht="15.75" thickBot="1">
      <c r="C21" s="3" t="s">
        <v>7</v>
      </c>
      <c r="D21" s="15" t="s">
        <v>25</v>
      </c>
      <c r="E21" s="9">
        <v>61731</v>
      </c>
    </row>
    <row r="22" spans="3:5" ht="15.75" thickBot="1">
      <c r="C22" s="3" t="s">
        <v>26</v>
      </c>
      <c r="D22" s="15" t="s">
        <v>27</v>
      </c>
      <c r="E22" s="9">
        <v>-15000</v>
      </c>
    </row>
    <row r="23" spans="3:5" ht="15.75" thickBot="1">
      <c r="C23" s="3" t="s">
        <v>28</v>
      </c>
      <c r="D23" s="16" t="s">
        <v>29</v>
      </c>
      <c r="E23" s="9">
        <v>-15000</v>
      </c>
    </row>
    <row r="24" spans="3:5" ht="15.75" thickBot="1">
      <c r="C24" s="3"/>
      <c r="D24" s="8"/>
      <c r="E24" s="3"/>
    </row>
    <row r="25" spans="3:5" ht="15.75" thickBot="1">
      <c r="C25" s="3" t="s">
        <v>30</v>
      </c>
      <c r="D25" s="8" t="s">
        <v>31</v>
      </c>
      <c r="E25" s="3"/>
    </row>
    <row r="26" spans="3:5" ht="15.75" thickBot="1">
      <c r="C26" s="3"/>
      <c r="D26" s="8"/>
      <c r="E26" s="3"/>
    </row>
    <row r="27" spans="3:5" ht="15.75" thickBot="1">
      <c r="C27" s="17" t="s">
        <v>32</v>
      </c>
      <c r="D27" s="18" t="s">
        <v>33</v>
      </c>
      <c r="E27" s="17"/>
    </row>
    <row r="28" spans="3:5" ht="15.75" thickTop="1">
      <c r="C28" s="19"/>
      <c r="D28" s="19"/>
      <c r="E28" s="19"/>
    </row>
    <row r="29" spans="3:5" ht="30.75" customHeight="1" thickBot="1">
      <c r="C29" s="87" t="s">
        <v>34</v>
      </c>
      <c r="D29" s="87"/>
      <c r="E29" s="87"/>
    </row>
    <row r="30" spans="3:5">
      <c r="C30" s="1" t="s">
        <v>1</v>
      </c>
      <c r="D30" s="2" t="s">
        <v>35</v>
      </c>
      <c r="E30" s="1" t="s">
        <v>3</v>
      </c>
    </row>
    <row r="31" spans="3:5" ht="15.75" thickBot="1">
      <c r="C31" s="3"/>
      <c r="D31" s="8"/>
      <c r="E31" s="5" t="s">
        <v>4</v>
      </c>
    </row>
    <row r="32" spans="3:5" ht="15.75" thickBot="1">
      <c r="C32" s="3"/>
      <c r="D32" s="4">
        <v>1</v>
      </c>
      <c r="E32" s="7">
        <v>2</v>
      </c>
    </row>
    <row r="33" spans="3:5" ht="45.75" thickBot="1">
      <c r="C33" s="3" t="s">
        <v>36</v>
      </c>
      <c r="D33" s="21" t="s">
        <v>37</v>
      </c>
      <c r="E33" s="9">
        <v>2734.5</v>
      </c>
    </row>
    <row r="34" spans="3:5" ht="45.75" thickBot="1">
      <c r="C34" s="3" t="s">
        <v>38</v>
      </c>
      <c r="D34" s="21" t="s">
        <v>39</v>
      </c>
      <c r="E34" s="9">
        <v>351522.9</v>
      </c>
    </row>
    <row r="35" spans="3:5" ht="60.75" thickBot="1">
      <c r="C35" s="3" t="s">
        <v>40</v>
      </c>
      <c r="D35" s="21" t="s">
        <v>41</v>
      </c>
      <c r="E35" s="9">
        <v>27416.3</v>
      </c>
    </row>
    <row r="36" spans="3:5" ht="15.75" thickBot="1">
      <c r="C36" s="3" t="s">
        <v>42</v>
      </c>
      <c r="D36" s="8" t="s">
        <v>43</v>
      </c>
      <c r="E36" s="9">
        <v>2719.8</v>
      </c>
    </row>
    <row r="37" spans="3:5" ht="55.5" customHeight="1" thickBot="1">
      <c r="C37" s="3" t="s">
        <v>44</v>
      </c>
      <c r="D37" s="22" t="s">
        <v>45</v>
      </c>
      <c r="E37" s="12">
        <v>611.1</v>
      </c>
    </row>
    <row r="38" spans="3:5" ht="30.75" thickBot="1">
      <c r="C38" s="3" t="s">
        <v>46</v>
      </c>
      <c r="D38" s="23" t="s">
        <v>47</v>
      </c>
      <c r="E38" s="24">
        <v>2108.6999999999998</v>
      </c>
    </row>
    <row r="39" spans="3:5" ht="15.75" thickBot="1">
      <c r="C39" s="3" t="s">
        <v>48</v>
      </c>
      <c r="D39" s="25" t="s">
        <v>49</v>
      </c>
      <c r="E39" s="24">
        <v>16510.599999999999</v>
      </c>
    </row>
    <row r="40" spans="3:5" ht="15.75" thickBot="1">
      <c r="C40" s="17"/>
      <c r="D40" s="18" t="s">
        <v>50</v>
      </c>
      <c r="E40" s="26">
        <v>400904.1</v>
      </c>
    </row>
    <row r="41" spans="3:5" ht="15.75" thickTop="1">
      <c r="C41" s="19"/>
      <c r="D41" s="19"/>
      <c r="E41" s="27"/>
    </row>
    <row r="42" spans="3:5" ht="16.5" thickBot="1">
      <c r="C42" s="87" t="s">
        <v>51</v>
      </c>
      <c r="D42" s="87"/>
      <c r="E42" s="87"/>
    </row>
    <row r="43" spans="3:5">
      <c r="C43" s="1" t="s">
        <v>1</v>
      </c>
      <c r="D43" s="2" t="s">
        <v>2</v>
      </c>
      <c r="E43" s="1" t="s">
        <v>3</v>
      </c>
    </row>
    <row r="44" spans="3:5" ht="15.75" thickBot="1">
      <c r="C44" s="3"/>
      <c r="D44" s="8"/>
      <c r="E44" s="5" t="s">
        <v>4</v>
      </c>
    </row>
    <row r="45" spans="3:5" ht="36" customHeight="1" thickBot="1">
      <c r="C45" s="3"/>
      <c r="D45" s="4">
        <v>1</v>
      </c>
      <c r="E45" s="7">
        <v>2</v>
      </c>
    </row>
    <row r="46" spans="3:5" ht="15.75" thickBot="1">
      <c r="C46" s="3" t="s">
        <v>36</v>
      </c>
      <c r="D46" s="8" t="s">
        <v>52</v>
      </c>
      <c r="E46" s="9">
        <v>349398.2</v>
      </c>
    </row>
    <row r="47" spans="3:5" ht="15.75" thickBot="1">
      <c r="C47" s="3" t="s">
        <v>38</v>
      </c>
      <c r="D47" s="8" t="s">
        <v>53</v>
      </c>
      <c r="E47" s="9">
        <v>358167.2</v>
      </c>
    </row>
    <row r="48" spans="3:5" ht="15.75" thickBot="1">
      <c r="C48" s="17"/>
      <c r="D48" s="18"/>
      <c r="E48" s="28"/>
    </row>
    <row r="49" spans="3:5" ht="15.75" thickTop="1">
      <c r="C49" s="19"/>
      <c r="D49" s="19"/>
      <c r="E49" s="27"/>
    </row>
    <row r="50" spans="3:5" ht="16.5" thickBot="1">
      <c r="C50" s="87" t="s">
        <v>54</v>
      </c>
      <c r="D50" s="87"/>
      <c r="E50" s="87"/>
    </row>
    <row r="51" spans="3:5" ht="15.75">
      <c r="C51" s="20"/>
    </row>
  </sheetData>
  <mergeCells count="4">
    <mergeCell ref="C4:E4"/>
    <mergeCell ref="C29:E29"/>
    <mergeCell ref="C42:E42"/>
    <mergeCell ref="C50:E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ПМС2017изпълн.</vt:lpstr>
      <vt:lpstr>Закон ДБ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2016-12-15T10:33:58Z</dcterms:modified>
</cp:coreProperties>
</file>