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6"/>
  </bookViews>
  <sheets>
    <sheet name="приходи" sheetId="1" r:id="rId1"/>
    <sheet name="разходи" sheetId="2" r:id="rId2"/>
    <sheet name="P(1)" sheetId="3" r:id="rId3"/>
    <sheet name="P(2)" sheetId="4" r:id="rId4"/>
    <sheet name="P(3)" sheetId="5" r:id="rId5"/>
    <sheet name="P(4)" sheetId="6" r:id="rId6"/>
    <sheet name="P(5)" sheetId="7" r:id="rId7"/>
    <sheet name="P(6)" sheetId="8" r:id="rId8"/>
    <sheet name="P(7)" sheetId="9" r:id="rId9"/>
    <sheet name="P(8)" sheetId="10" r:id="rId10"/>
    <sheet name="P(9)" sheetId="11" r:id="rId11"/>
    <sheet name="P(10)" sheetId="12" r:id="rId12"/>
    <sheet name="P(11)" sheetId="13" r:id="rId13"/>
    <sheet name="P(12)" sheetId="14" r:id="rId14"/>
    <sheet name="P(13)" sheetId="15" r:id="rId15"/>
    <sheet name="P(14)" sheetId="16" r:id="rId16"/>
    <sheet name="P(15)" sheetId="17" r:id="rId17"/>
    <sheet name="P(16)" sheetId="18" r:id="rId18"/>
  </sheets>
  <definedNames/>
  <calcPr fullCalcOnLoad="1"/>
</workbook>
</file>

<file path=xl/sharedStrings.xml><?xml version="1.0" encoding="utf-8"?>
<sst xmlns="http://schemas.openxmlformats.org/spreadsheetml/2006/main" count="520" uniqueCount="98">
  <si>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</si>
  <si>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</si>
  <si>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</si>
  <si>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</si>
  <si>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</si>
  <si>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</si>
  <si>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</si>
  <si>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</si>
  <si>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</si>
  <si>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</si>
  <si>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</si>
  <si>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</si>
  <si>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</si>
  <si>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</si>
  <si>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</si>
  <si>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</si>
  <si>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</si>
  <si>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3.</t>
  </si>
  <si>
    <t>Общо</t>
  </si>
  <si>
    <t>Наименование на политиките и програмите</t>
  </si>
  <si>
    <t>Други програми</t>
  </si>
  <si>
    <t>Програма «Администрация»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</si>
  <si>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</si>
  <si>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</si>
  <si>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</si>
  <si>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</si>
  <si>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</si>
  <si>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</si>
  <si>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</si>
  <si>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</si>
  <si>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(I+II)</t>
  </si>
  <si>
    <t>Численост на щатния персонал</t>
  </si>
  <si>
    <t>към 30 юни</t>
  </si>
  <si>
    <t>към 31 март</t>
  </si>
  <si>
    <t>Уточнен план</t>
  </si>
  <si>
    <t xml:space="preserve">Уточнен </t>
  </si>
  <si>
    <t>план</t>
  </si>
  <si>
    <t>Закон 2013</t>
  </si>
  <si>
    <t>2.4.</t>
  </si>
  <si>
    <t>Държавни такси</t>
  </si>
  <si>
    <t>2.5.</t>
  </si>
  <si>
    <t>Съдебни такси</t>
  </si>
  <si>
    <t>2.6.</t>
  </si>
  <si>
    <t>Внесен ДДС и други данъци върху продажбите</t>
  </si>
  <si>
    <t>2.7.</t>
  </si>
  <si>
    <t>Приходи от концесии</t>
  </si>
  <si>
    <t>2.8.</t>
  </si>
  <si>
    <t>Постъпления от продажби на нефинансови активи</t>
  </si>
  <si>
    <t>2.9.</t>
  </si>
  <si>
    <t>Помощи, дарения и други безвъзмездно получени суми от страната</t>
  </si>
  <si>
    <t>Помощи, дарения и други безвъзмездно получени суми от чужбина</t>
  </si>
  <si>
    <t xml:space="preserve">І.Отчет на приходите по бюджета на Министерство на регионалното развитие към </t>
  </si>
  <si>
    <t>30.06.2013 г.</t>
  </si>
  <si>
    <t xml:space="preserve"> Политика 1                                                                         Създаване на условия за балансирано и устойчиво регионално развитие, прилагане на стратегически подход за планиране, наблюдение и оценка, реализиране процеса на децентрализация и укрепване на местното самоуправление</t>
  </si>
  <si>
    <t>Програма 1 «Интегрирано планиране и концентрация на ресурсите за регионално и местно развитие»</t>
  </si>
  <si>
    <t>Програма 2 «Административно-териториално устройство и местно самоуправление»</t>
  </si>
  <si>
    <t>Програма 3 «Устройствено планиране на територията»</t>
  </si>
  <si>
    <t>Програма 4 «Нормативно регулиране и контрол на инвестиционния процес в строителството»</t>
  </si>
  <si>
    <t>Програма 5 «Геодезия, картография и кадастър»</t>
  </si>
  <si>
    <t>Програма 6 «Управление на финансови инструменти за устойчиво и интегрирано регионално, трансгранично и местно развитие»</t>
  </si>
  <si>
    <t>Програма 7 «Водоснабдяване и канализационна инфраструктура»</t>
  </si>
  <si>
    <t>Програма 8 «Пътна инфраструктура»</t>
  </si>
  <si>
    <t>Програма 9 «Благоустройствени дейности в населените места»</t>
  </si>
  <si>
    <t>Политика 5                                                                             Създаване и изпълнение на национална програма за превенция и организиране на въздействието на свлачищните процеси, ерозията и абразията</t>
  </si>
  <si>
    <t>Програма 10 «Противодействие на свлачищните, ерозионните и абразивните процеси»</t>
  </si>
  <si>
    <t>Политика 6                                                                         Подобряване качеството на жизнената среда на българските граждани чрез благоустрояване на населените места и усъвършенстване управлението и поддържането на жилищния фонд</t>
  </si>
  <si>
    <t>Програма 11 «Създаване на условия за подобряване състоянието на жилищния сграден фонд и създаване на механизми за достъп до  жилища»</t>
  </si>
  <si>
    <t>Програма 12 «Подобряване жилищните условия на ромите в Република България»</t>
  </si>
  <si>
    <t>Програма 13 «Управление на държавната собственост»</t>
  </si>
  <si>
    <t>Програма 14 «Управление на държавното участие в търговските дружества и на държавните предприятия в патрониума на Министъра на регионалното развитие и благоустройството»</t>
  </si>
  <si>
    <t>Програма 15 «Гражданска регистрация и административно обслужване»</t>
  </si>
  <si>
    <t>ІІ.Отчет на разходите по бюджета на Министрество на регионалното развитие по програми към 30.06. 2013 г.</t>
  </si>
  <si>
    <t>Политика 4                                                                                           Поддържане, модернизация и изграждане на техническата инфраструктура, свързана с подобряване на транспортната достъпност и интегрираното управление на водните ресурси</t>
  </si>
  <si>
    <t>Политика 3                                                                                            Ефективно и ефикасно използване на средствата от фондовете на Европейския съюз и на публичните инвестиции и укрепване на доверието на европейските партньори</t>
  </si>
  <si>
    <t>Политика 2                                                                    Подобряване на инвестиционния процес чрез развитие на устройственото планиране, усъвършенстване на информационните системи на кадастъра и имотния регистър, стимулиране на публично- частичното партньорство, подобряване качеството на превантивния и текущ контрол и прилагане на европейските стандарти</t>
  </si>
  <si>
    <t>Разходи за членски внос и участие в нетърговски организации и дейности</t>
  </si>
  <si>
    <t>Лихви</t>
  </si>
  <si>
    <t>Субсидии на организации с нестопанска цел</t>
  </si>
  <si>
    <t>по Програма 2 "Административно- териториално устройство и местно самоуправление"</t>
  </si>
  <si>
    <t>по Програма 3 “Устройствено праниране на територията”</t>
  </si>
  <si>
    <t>Членски внос</t>
  </si>
  <si>
    <t>по Програма 4 “Нормативно регулиране и контрол на инвестиционния процес в строителството”</t>
  </si>
  <si>
    <t>по Програма 5 “Геодезия, картография и кадастър”</t>
  </si>
  <si>
    <t>по Програма 6 “Управление на финансови инструменти за устойчиво и интегрирано регионално, трансгранично и местно развитие”</t>
  </si>
  <si>
    <t>Капиталови трансфери</t>
  </si>
  <si>
    <t>по Програма 7 “Водоснабдителна и канализационна инфраструктура”</t>
  </si>
  <si>
    <t>по Програма 8 “Пътна инфраструктура”</t>
  </si>
  <si>
    <t>по Програма 9 “Благоустройствени дейности в населените места”</t>
  </si>
  <si>
    <t>по Програма 10 “Противодействие на свлачищните, ерозионните и абразионните процеси”</t>
  </si>
  <si>
    <t>по Програма 11 “Създаване на условия за подобряване състоянието на съществуващия сграден                                                                                 фонд и на работещ механизъми за достъп до жилища”</t>
  </si>
  <si>
    <t>Програма 12 «Подобряване жилищните условия на ромите в Република България »</t>
  </si>
  <si>
    <t>по Програма 13 “Управление на държавната собственост”</t>
  </si>
  <si>
    <t>по Програма 14 “Управление на държавното участие в търговските дружества и държавните предприятия              в патрониума на Министъра на регионалното развитие и благоустройството”</t>
  </si>
  <si>
    <t>по Програма 15 “Гражданска регистрация и административно обслужване - ГРАО”</t>
  </si>
  <si>
    <t>Разходи за членски внос</t>
  </si>
  <si>
    <t>Програма 16 «Администрация»</t>
  </si>
  <si>
    <t>ІІІ.Отчет на ведомствените и администрираните разходи по програми към 30.06. 2013 г.</t>
  </si>
  <si>
    <t>по Програма 1 "Интегрирано планиране и концентрация на ресурсите за регионално и местно развитие"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</si>
</sst>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8"/>
      <name val="Arial CYR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 shrinkToFi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10" xfId="0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vertical="top" wrapText="1" shrinkToFit="1"/>
    </xf>
    <xf numFmtId="0" fontId="2" fillId="34" borderId="10" xfId="0" applyFont="1" applyFill="1" applyBorder="1" applyAlignment="1">
      <alignment horizontal="right" vertical="top" wrapText="1"/>
    </xf>
    <xf numFmtId="0" fontId="2" fillId="16" borderId="11" xfId="0" applyFont="1" applyFill="1" applyBorder="1" applyAlignment="1">
      <alignment horizontal="justify" vertical="top" wrapText="1"/>
    </xf>
    <xf numFmtId="0" fontId="3" fillId="16" borderId="10" xfId="0" applyNumberFormat="1" applyFont="1" applyFill="1" applyBorder="1" applyAlignment="1">
      <alignment vertical="top" wrapText="1" shrinkToFit="1"/>
    </xf>
    <xf numFmtId="3" fontId="2" fillId="16" borderId="10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6" fillId="0" borderId="10" xfId="0" applyNumberFormat="1" applyFont="1" applyBorder="1" applyAlignment="1">
      <alignment vertical="top" wrapText="1" shrinkToFit="1"/>
    </xf>
    <xf numFmtId="0" fontId="2" fillId="16" borderId="10" xfId="0" applyFont="1" applyFill="1" applyBorder="1" applyAlignment="1">
      <alignment horizontal="right" vertical="top" wrapText="1"/>
    </xf>
    <xf numFmtId="0" fontId="2" fillId="35" borderId="11" xfId="0" applyFont="1" applyFill="1" applyBorder="1" applyAlignment="1">
      <alignment horizontal="justify" vertical="top" wrapText="1"/>
    </xf>
    <xf numFmtId="0" fontId="2" fillId="35" borderId="10" xfId="0" applyNumberFormat="1" applyFont="1" applyFill="1" applyBorder="1" applyAlignment="1">
      <alignment horizontal="justify" vertical="top" wrapText="1" shrinkToFit="1"/>
    </xf>
    <xf numFmtId="3" fontId="2" fillId="35" borderId="10" xfId="0" applyNumberFormat="1" applyFont="1" applyFill="1" applyBorder="1" applyAlignment="1">
      <alignment horizontal="right" vertical="top" wrapText="1"/>
    </xf>
    <xf numFmtId="0" fontId="0" fillId="33" borderId="11" xfId="0" applyFill="1" applyBorder="1" applyAlignment="1">
      <alignment vertical="top" wrapText="1"/>
    </xf>
    <xf numFmtId="0" fontId="7" fillId="16" borderId="16" xfId="0" applyFont="1" applyFill="1" applyBorder="1" applyAlignment="1" applyProtection="1">
      <alignment horizontal="left" vertical="center" wrapText="1"/>
      <protection locked="0"/>
    </xf>
    <xf numFmtId="3" fontId="2" fillId="16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top" wrapText="1"/>
    </xf>
    <xf numFmtId="0" fontId="1" fillId="16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36" borderId="11" xfId="0" applyFont="1" applyFill="1" applyBorder="1" applyAlignment="1">
      <alignment vertical="top" wrapText="1"/>
    </xf>
    <xf numFmtId="3" fontId="2" fillId="36" borderId="10" xfId="0" applyNumberFormat="1" applyFont="1" applyFill="1" applyBorder="1" applyAlignment="1">
      <alignment horizontal="right" vertical="top" wrapText="1"/>
    </xf>
    <xf numFmtId="3" fontId="2" fillId="36" borderId="10" xfId="0" applyNumberFormat="1" applyFont="1" applyFill="1" applyBorder="1" applyAlignment="1">
      <alignment horizontal="right" vertical="center" wrapText="1"/>
    </xf>
    <xf numFmtId="0" fontId="7" fillId="16" borderId="16" xfId="0" applyFont="1" applyFill="1" applyBorder="1" applyAlignment="1" applyProtection="1">
      <alignment vertical="top" wrapText="1"/>
      <protection locked="0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3" fontId="9" fillId="0" borderId="16" xfId="0" applyNumberFormat="1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>
      <alignment vertical="top" wrapText="1"/>
    </xf>
    <xf numFmtId="3" fontId="2" fillId="34" borderId="10" xfId="0" applyNumberFormat="1" applyFont="1" applyFill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4.7109375" style="0" customWidth="1"/>
    <col min="3" max="3" width="30.8515625" style="0" customWidth="1"/>
    <col min="4" max="5" width="11.421875" style="0" customWidth="1"/>
    <col min="6" max="6" width="11.7109375" style="0" customWidth="1"/>
    <col min="7" max="7" width="11.421875" style="0" customWidth="1"/>
    <col min="8" max="8" width="11.00390625" style="0" customWidth="1"/>
    <col min="9" max="9" width="13.140625" style="0" customWidth="1"/>
  </cols>
  <sheetData>
    <row r="2" spans="2:9" ht="15.75">
      <c r="B2" s="51" t="s">
        <v>51</v>
      </c>
      <c r="C2" s="51"/>
      <c r="D2" s="51"/>
      <c r="E2" s="51"/>
      <c r="F2" s="51"/>
      <c r="G2" s="51"/>
      <c r="H2" s="51"/>
      <c r="I2" s="51"/>
    </row>
    <row r="3" spans="2:9" ht="15.75">
      <c r="B3" s="51" t="s">
        <v>52</v>
      </c>
      <c r="C3" s="51"/>
      <c r="D3" s="51"/>
      <c r="E3" s="51"/>
      <c r="F3" s="51"/>
      <c r="G3" s="51"/>
      <c r="H3" s="51"/>
      <c r="I3" s="51"/>
    </row>
    <row r="4" ht="13.5" thickBot="1"/>
    <row r="5" spans="2:9" ht="25.5" customHeight="1">
      <c r="B5" s="52" t="s">
        <v>0</v>
      </c>
      <c r="C5" s="10" t="s">
        <v>1</v>
      </c>
      <c r="D5" s="10" t="s">
        <v>3</v>
      </c>
      <c r="E5" s="10" t="s">
        <v>35</v>
      </c>
      <c r="F5" s="10" t="s">
        <v>4</v>
      </c>
      <c r="G5" s="10" t="s">
        <v>4</v>
      </c>
      <c r="H5" s="10" t="s">
        <v>4</v>
      </c>
      <c r="I5" s="10" t="s">
        <v>4</v>
      </c>
    </row>
    <row r="6" spans="2:9" ht="25.5">
      <c r="B6" s="53"/>
      <c r="C6" s="12" t="s">
        <v>2</v>
      </c>
      <c r="D6" s="12">
        <v>2013</v>
      </c>
      <c r="E6" s="12" t="s">
        <v>36</v>
      </c>
      <c r="F6" s="12" t="s">
        <v>33</v>
      </c>
      <c r="G6" s="12" t="s">
        <v>32</v>
      </c>
      <c r="H6" s="12" t="s">
        <v>5</v>
      </c>
      <c r="I6" s="12" t="s">
        <v>6</v>
      </c>
    </row>
    <row r="7" spans="2:9" ht="16.5" customHeight="1" thickBot="1">
      <c r="B7" s="54"/>
      <c r="C7" s="13"/>
      <c r="D7" s="13"/>
      <c r="E7" s="13"/>
      <c r="F7" s="14"/>
      <c r="G7" s="13"/>
      <c r="H7" s="13"/>
      <c r="I7" s="13"/>
    </row>
    <row r="8" spans="2:9" ht="16.5" customHeight="1" thickBot="1">
      <c r="B8" s="15" t="s">
        <v>7</v>
      </c>
      <c r="C8" s="16" t="s">
        <v>8</v>
      </c>
      <c r="D8" s="17">
        <f aca="true" t="shared" si="0" ref="D8:I8">SUM(D9)</f>
        <v>0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</row>
    <row r="9" spans="2:9" ht="16.5" customHeight="1" thickBot="1">
      <c r="B9" s="3"/>
      <c r="C9" s="8"/>
      <c r="D9" s="2"/>
      <c r="E9" s="2"/>
      <c r="F9" s="2"/>
      <c r="G9" s="2"/>
      <c r="H9" s="2"/>
      <c r="I9" s="2"/>
    </row>
    <row r="10" spans="2:9" ht="16.5" customHeight="1" thickBot="1">
      <c r="B10" s="18" t="s">
        <v>9</v>
      </c>
      <c r="C10" s="19" t="s">
        <v>10</v>
      </c>
      <c r="D10" s="20">
        <f aca="true" t="shared" si="1" ref="D10:I10">SUM(D11:D19)</f>
        <v>271368500</v>
      </c>
      <c r="E10" s="20">
        <f t="shared" si="1"/>
        <v>271448500</v>
      </c>
      <c r="F10" s="20">
        <f t="shared" si="1"/>
        <v>144218003</v>
      </c>
      <c r="G10" s="20">
        <f t="shared" si="1"/>
        <v>197197586</v>
      </c>
      <c r="H10" s="20">
        <f t="shared" si="1"/>
        <v>0</v>
      </c>
      <c r="I10" s="20">
        <f t="shared" si="1"/>
        <v>0</v>
      </c>
    </row>
    <row r="11" spans="2:9" ht="16.5" customHeight="1" thickBot="1">
      <c r="B11" s="3" t="s">
        <v>11</v>
      </c>
      <c r="C11" s="8" t="s">
        <v>12</v>
      </c>
      <c r="D11" s="21">
        <v>2940800</v>
      </c>
      <c r="E11" s="22">
        <v>2547300</v>
      </c>
      <c r="F11" s="21">
        <v>1481655</v>
      </c>
      <c r="G11" s="21">
        <v>1854319</v>
      </c>
      <c r="H11" s="21"/>
      <c r="I11" s="22"/>
    </row>
    <row r="12" spans="2:9" ht="16.5" customHeight="1" thickBot="1">
      <c r="B12" s="3" t="s">
        <v>13</v>
      </c>
      <c r="C12" s="8" t="s">
        <v>14</v>
      </c>
      <c r="D12" s="21">
        <v>1405700</v>
      </c>
      <c r="E12" s="22">
        <v>3380200</v>
      </c>
      <c r="F12" s="21">
        <v>456921</v>
      </c>
      <c r="G12" s="21">
        <v>735612</v>
      </c>
      <c r="H12" s="21"/>
      <c r="I12" s="22"/>
    </row>
    <row r="13" spans="2:9" ht="16.5" customHeight="1" thickBot="1">
      <c r="B13" s="3" t="s">
        <v>15</v>
      </c>
      <c r="C13" s="8" t="s">
        <v>16</v>
      </c>
      <c r="D13" s="21">
        <v>770000</v>
      </c>
      <c r="E13" s="22">
        <v>400000</v>
      </c>
      <c r="F13" s="21">
        <v>61556</v>
      </c>
      <c r="G13" s="21">
        <v>278883</v>
      </c>
      <c r="H13" s="21"/>
      <c r="I13" s="22"/>
    </row>
    <row r="14" spans="2:9" ht="30.75" customHeight="1" thickBot="1">
      <c r="B14" s="3" t="s">
        <v>38</v>
      </c>
      <c r="C14" s="8" t="s">
        <v>39</v>
      </c>
      <c r="D14" s="21">
        <v>261771000</v>
      </c>
      <c r="E14" s="22">
        <v>262771000</v>
      </c>
      <c r="F14" s="21">
        <v>142498140</v>
      </c>
      <c r="G14" s="21">
        <v>192717310</v>
      </c>
      <c r="H14" s="21"/>
      <c r="I14" s="22"/>
    </row>
    <row r="15" spans="2:9" ht="16.5" customHeight="1" thickBot="1">
      <c r="B15" s="3" t="s">
        <v>40</v>
      </c>
      <c r="C15" s="8" t="s">
        <v>41</v>
      </c>
      <c r="D15" s="21"/>
      <c r="E15" s="22"/>
      <c r="F15" s="21">
        <v>4782</v>
      </c>
      <c r="G15" s="21"/>
      <c r="H15" s="21"/>
      <c r="I15" s="22"/>
    </row>
    <row r="16" spans="2:9" ht="26.25" thickBot="1">
      <c r="B16" s="3" t="s">
        <v>42</v>
      </c>
      <c r="C16" s="8" t="s">
        <v>43</v>
      </c>
      <c r="D16" s="21"/>
      <c r="E16" s="22">
        <v>-2500000</v>
      </c>
      <c r="F16" s="21">
        <v>-370515</v>
      </c>
      <c r="G16" s="21">
        <v>-1332222</v>
      </c>
      <c r="H16" s="21"/>
      <c r="I16" s="22"/>
    </row>
    <row r="17" spans="2:9" ht="13.5" thickBot="1">
      <c r="B17" s="3" t="s">
        <v>44</v>
      </c>
      <c r="C17" s="8" t="s">
        <v>45</v>
      </c>
      <c r="D17" s="21">
        <v>4481000</v>
      </c>
      <c r="E17" s="22">
        <v>4850000</v>
      </c>
      <c r="F17" s="21">
        <v>85464</v>
      </c>
      <c r="G17" s="21">
        <v>2943684</v>
      </c>
      <c r="H17" s="21"/>
      <c r="I17" s="22"/>
    </row>
    <row r="18" spans="2:9" ht="26.25" thickBot="1">
      <c r="B18" s="3" t="s">
        <v>46</v>
      </c>
      <c r="C18" s="8" t="s">
        <v>47</v>
      </c>
      <c r="D18" s="2"/>
      <c r="E18" s="23"/>
      <c r="F18" s="21"/>
      <c r="G18" s="21"/>
      <c r="H18" s="2"/>
      <c r="I18" s="23"/>
    </row>
    <row r="19" spans="2:9" ht="24.75" thickBot="1">
      <c r="B19" s="3" t="s">
        <v>48</v>
      </c>
      <c r="C19" s="24" t="s">
        <v>49</v>
      </c>
      <c r="D19" s="2"/>
      <c r="E19" s="23"/>
      <c r="F19" s="21"/>
      <c r="G19" s="21"/>
      <c r="H19" s="2"/>
      <c r="I19" s="23"/>
    </row>
    <row r="20" spans="2:9" ht="36.75" thickBot="1">
      <c r="B20" s="18" t="s">
        <v>17</v>
      </c>
      <c r="C20" s="19" t="s">
        <v>50</v>
      </c>
      <c r="D20" s="25"/>
      <c r="E20" s="20">
        <v>455292</v>
      </c>
      <c r="F20" s="20">
        <v>319405</v>
      </c>
      <c r="G20" s="20">
        <v>1715736</v>
      </c>
      <c r="H20" s="20"/>
      <c r="I20" s="20"/>
    </row>
    <row r="21" spans="2:9" ht="13.5" thickBot="1">
      <c r="B21" s="26"/>
      <c r="C21" s="27" t="s">
        <v>18</v>
      </c>
      <c r="D21" s="28">
        <f aca="true" t="shared" si="2" ref="D21:I21">SUM(D8,D10,D20)</f>
        <v>271368500</v>
      </c>
      <c r="E21" s="28">
        <f t="shared" si="2"/>
        <v>271903792</v>
      </c>
      <c r="F21" s="28">
        <f t="shared" si="2"/>
        <v>144537408</v>
      </c>
      <c r="G21" s="28">
        <f t="shared" si="2"/>
        <v>198913322</v>
      </c>
      <c r="H21" s="28">
        <f t="shared" si="2"/>
        <v>0</v>
      </c>
      <c r="I21" s="28">
        <f t="shared" si="2"/>
        <v>0</v>
      </c>
    </row>
  </sheetData>
  <sheetProtection/>
  <mergeCells count="3">
    <mergeCell ref="B2:I2"/>
    <mergeCell ref="B3:I3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2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10.574218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  <col min="10" max="10" width="14.00390625" style="0" customWidth="1"/>
    <col min="11" max="11" width="10.140625" style="0" bestFit="1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86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SUM(C9:C13)</f>
        <v>41510926</v>
      </c>
      <c r="D7" s="21">
        <f t="shared" si="0"/>
        <v>41513290</v>
      </c>
      <c r="E7" s="21">
        <f t="shared" si="0"/>
        <v>11384628</v>
      </c>
      <c r="F7" s="21">
        <f t="shared" si="0"/>
        <v>21066408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10" ht="18.75" customHeight="1" thickBot="1">
      <c r="B9" s="6" t="s">
        <v>26</v>
      </c>
      <c r="C9" s="34">
        <v>21643383</v>
      </c>
      <c r="D9" s="34">
        <v>21645747</v>
      </c>
      <c r="E9" s="34">
        <v>4396920</v>
      </c>
      <c r="F9" s="34">
        <v>9390870</v>
      </c>
      <c r="G9" s="34"/>
      <c r="H9" s="34"/>
      <c r="J9" s="47"/>
    </row>
    <row r="10" spans="2:10" ht="18.75" customHeight="1" thickBot="1">
      <c r="B10" s="6" t="s">
        <v>27</v>
      </c>
      <c r="C10" s="34">
        <v>18107543</v>
      </c>
      <c r="D10" s="34">
        <v>18107543</v>
      </c>
      <c r="E10" s="34">
        <v>6834548</v>
      </c>
      <c r="F10" s="34">
        <v>11195812</v>
      </c>
      <c r="G10" s="34"/>
      <c r="H10" s="34"/>
      <c r="J10" s="48"/>
    </row>
    <row r="11" spans="2:10" ht="18.75" customHeight="1" thickBot="1">
      <c r="B11" s="6" t="s">
        <v>28</v>
      </c>
      <c r="C11" s="34">
        <v>1710000</v>
      </c>
      <c r="D11" s="34">
        <v>1710000</v>
      </c>
      <c r="E11" s="34">
        <v>141974</v>
      </c>
      <c r="F11" s="34">
        <v>468240</v>
      </c>
      <c r="G11" s="34"/>
      <c r="H11" s="34"/>
      <c r="J11" s="47"/>
    </row>
    <row r="12" spans="2:10" ht="18.75" customHeight="1" thickBot="1">
      <c r="B12" s="6" t="s">
        <v>76</v>
      </c>
      <c r="C12" s="34"/>
      <c r="D12" s="34"/>
      <c r="E12" s="34"/>
      <c r="F12" s="34"/>
      <c r="G12" s="34"/>
      <c r="H12" s="34"/>
      <c r="J12" s="47"/>
    </row>
    <row r="13" spans="2:10" ht="18.75" customHeight="1" thickBot="1">
      <c r="B13" s="6" t="s">
        <v>80</v>
      </c>
      <c r="C13" s="34">
        <v>50000</v>
      </c>
      <c r="D13" s="34">
        <v>50000</v>
      </c>
      <c r="E13" s="34">
        <v>11186</v>
      </c>
      <c r="F13" s="34">
        <v>11486</v>
      </c>
      <c r="G13" s="34"/>
      <c r="H13" s="34"/>
      <c r="J13" s="47"/>
    </row>
    <row r="14" spans="2:10" ht="28.5" customHeight="1" thickBot="1">
      <c r="B14" s="5" t="s">
        <v>29</v>
      </c>
      <c r="C14" s="21">
        <f>SUM(C17:C19)</f>
        <v>178500000</v>
      </c>
      <c r="D14" s="21">
        <f>SUM(D16:D19)</f>
        <v>320340306</v>
      </c>
      <c r="E14" s="21">
        <f>SUM(E17:E19)</f>
        <v>137756039</v>
      </c>
      <c r="F14" s="21">
        <f>SUM(F17:F19)</f>
        <v>254708887</v>
      </c>
      <c r="G14" s="21">
        <f>SUM(G17:G19)</f>
        <v>0</v>
      </c>
      <c r="H14" s="21">
        <f>SUM(H16:H19)</f>
        <v>0</v>
      </c>
      <c r="J14" s="47"/>
    </row>
    <row r="15" spans="2:10" ht="18.75" customHeight="1" thickBot="1">
      <c r="B15" s="6" t="s">
        <v>25</v>
      </c>
      <c r="C15" s="1"/>
      <c r="D15" s="1"/>
      <c r="E15" s="1"/>
      <c r="F15" s="1"/>
      <c r="G15" s="34"/>
      <c r="H15" s="34"/>
      <c r="J15" s="48"/>
    </row>
    <row r="16" spans="2:11" ht="18.75" customHeight="1" thickBot="1">
      <c r="B16" s="6" t="s">
        <v>26</v>
      </c>
      <c r="C16" s="1"/>
      <c r="D16" s="34"/>
      <c r="E16" s="34"/>
      <c r="F16" s="34"/>
      <c r="G16" s="34"/>
      <c r="H16" s="34"/>
      <c r="J16" s="47"/>
      <c r="K16" s="47"/>
    </row>
    <row r="17" spans="2:11" ht="18.75" customHeight="1" thickBot="1">
      <c r="B17" s="6" t="s">
        <v>27</v>
      </c>
      <c r="C17" s="34">
        <v>112500000</v>
      </c>
      <c r="D17" s="34">
        <v>131483916</v>
      </c>
      <c r="E17" s="34">
        <v>36243081</v>
      </c>
      <c r="F17" s="34">
        <v>90927452</v>
      </c>
      <c r="G17" s="34"/>
      <c r="H17" s="34"/>
      <c r="J17" s="47"/>
      <c r="K17" s="49"/>
    </row>
    <row r="18" spans="2:10" ht="18.75" customHeight="1" thickBot="1">
      <c r="B18" s="6" t="s">
        <v>76</v>
      </c>
      <c r="C18" s="34"/>
      <c r="D18" s="34">
        <v>6782809</v>
      </c>
      <c r="E18" s="34">
        <v>6782809</v>
      </c>
      <c r="F18" s="34">
        <v>11460567</v>
      </c>
      <c r="G18" s="34"/>
      <c r="H18" s="34"/>
      <c r="J18" s="50"/>
    </row>
    <row r="19" spans="2:8" ht="18.75" customHeight="1" thickBot="1">
      <c r="B19" s="6" t="s">
        <v>28</v>
      </c>
      <c r="C19" s="34">
        <v>66000000</v>
      </c>
      <c r="D19" s="34">
        <v>182073581</v>
      </c>
      <c r="E19" s="34">
        <v>94730149</v>
      </c>
      <c r="F19" s="34">
        <v>152320868</v>
      </c>
      <c r="G19" s="34"/>
      <c r="H19" s="34"/>
    </row>
    <row r="20" spans="2:8" ht="18.75" customHeight="1" thickBot="1">
      <c r="B20" s="44" t="s">
        <v>30</v>
      </c>
      <c r="C20" s="45">
        <f aca="true" t="shared" si="1" ref="C20:H20">SUM(C7,C14)</f>
        <v>220010926</v>
      </c>
      <c r="D20" s="45">
        <f t="shared" si="1"/>
        <v>361853596</v>
      </c>
      <c r="E20" s="45">
        <f t="shared" si="1"/>
        <v>149140667</v>
      </c>
      <c r="F20" s="45">
        <f t="shared" si="1"/>
        <v>275775295</v>
      </c>
      <c r="G20" s="45">
        <f t="shared" si="1"/>
        <v>0</v>
      </c>
      <c r="H20" s="45">
        <f t="shared" si="1"/>
        <v>0</v>
      </c>
    </row>
    <row r="21" spans="2:8" ht="18.75" customHeight="1" thickBot="1">
      <c r="B21" s="6"/>
      <c r="C21" s="1"/>
      <c r="D21" s="1"/>
      <c r="E21" s="1"/>
      <c r="F21" s="1"/>
      <c r="G21" s="1"/>
      <c r="H21" s="1"/>
    </row>
    <row r="22" spans="2:8" ht="18.75" customHeight="1" thickBot="1">
      <c r="B22" s="6" t="s">
        <v>31</v>
      </c>
      <c r="C22" s="46">
        <v>1534</v>
      </c>
      <c r="D22" s="46">
        <v>1534</v>
      </c>
      <c r="E22" s="46">
        <v>1479</v>
      </c>
      <c r="F22" s="46">
        <v>1477</v>
      </c>
      <c r="G22" s="46"/>
      <c r="H22" s="46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3" width="11.28125" style="0" customWidth="1"/>
    <col min="4" max="5" width="10.8515625" style="0" customWidth="1"/>
    <col min="6" max="6" width="11.421875" style="0" customWidth="1"/>
    <col min="7" max="7" width="11.28125" style="0" customWidth="1"/>
    <col min="8" max="8" width="11.14062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87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SUM(C9:C12)</f>
        <v>148665</v>
      </c>
      <c r="D7" s="21">
        <f t="shared" si="0"/>
        <v>148665</v>
      </c>
      <c r="E7" s="21">
        <f t="shared" si="0"/>
        <v>18785</v>
      </c>
      <c r="F7" s="21">
        <f t="shared" si="0"/>
        <v>40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140593</v>
      </c>
      <c r="D9" s="34">
        <v>140593</v>
      </c>
      <c r="E9" s="34">
        <v>18745</v>
      </c>
      <c r="F9" s="34"/>
      <c r="G9" s="34"/>
      <c r="H9" s="34"/>
    </row>
    <row r="10" spans="2:8" ht="18.75" customHeight="1" thickBot="1">
      <c r="B10" s="6" t="s">
        <v>27</v>
      </c>
      <c r="C10" s="34">
        <v>8072</v>
      </c>
      <c r="D10" s="34">
        <v>8072</v>
      </c>
      <c r="E10" s="34">
        <v>40</v>
      </c>
      <c r="F10" s="34">
        <v>40</v>
      </c>
      <c r="G10" s="1"/>
      <c r="H10" s="34"/>
    </row>
    <row r="11" spans="2:8" ht="18.75" customHeight="1" thickBot="1">
      <c r="B11" s="6" t="s">
        <v>28</v>
      </c>
      <c r="C11" s="34"/>
      <c r="D11" s="34"/>
      <c r="E11" s="34"/>
      <c r="F11" s="1"/>
      <c r="G11" s="1"/>
      <c r="H11" s="34"/>
    </row>
    <row r="12" spans="2:8" ht="18.75" customHeight="1" thickBot="1">
      <c r="B12" s="6" t="s">
        <v>80</v>
      </c>
      <c r="C12" s="34"/>
      <c r="D12" s="34"/>
      <c r="E12" s="34"/>
      <c r="F12" s="1"/>
      <c r="G12" s="1"/>
      <c r="H12" s="34"/>
    </row>
    <row r="13" spans="2:8" ht="28.5" customHeight="1" thickBot="1">
      <c r="B13" s="5" t="s">
        <v>29</v>
      </c>
      <c r="C13" s="21">
        <f aca="true" t="shared" si="1" ref="C13:H13">SUM(C15:C19)</f>
        <v>585000</v>
      </c>
      <c r="D13" s="21">
        <f t="shared" si="1"/>
        <v>585000</v>
      </c>
      <c r="E13" s="21">
        <f t="shared" si="1"/>
        <v>0</v>
      </c>
      <c r="F13" s="21">
        <f t="shared" si="1"/>
        <v>353592</v>
      </c>
      <c r="G13" s="21">
        <f t="shared" si="1"/>
        <v>0</v>
      </c>
      <c r="H13" s="21">
        <f t="shared" si="1"/>
        <v>0</v>
      </c>
    </row>
    <row r="14" spans="2:8" ht="18.75" customHeight="1" thickBot="1">
      <c r="B14" s="6" t="s">
        <v>25</v>
      </c>
      <c r="C14" s="1"/>
      <c r="D14" s="1"/>
      <c r="E14" s="1"/>
      <c r="F14" s="1"/>
      <c r="G14" s="1"/>
      <c r="H14" s="34"/>
    </row>
    <row r="15" spans="2:8" ht="18.75" customHeight="1" thickBot="1">
      <c r="B15" s="6" t="s">
        <v>26</v>
      </c>
      <c r="C15" s="1"/>
      <c r="D15" s="1"/>
      <c r="E15" s="34"/>
      <c r="F15" s="1"/>
      <c r="G15" s="34"/>
      <c r="H15" s="34"/>
    </row>
    <row r="16" spans="2:8" ht="18.75" customHeight="1" thickBot="1">
      <c r="B16" s="6" t="s">
        <v>27</v>
      </c>
      <c r="C16" s="1"/>
      <c r="D16" s="1"/>
      <c r="E16" s="34"/>
      <c r="F16" s="1"/>
      <c r="G16" s="1"/>
      <c r="H16" s="34"/>
    </row>
    <row r="17" spans="2:8" ht="18.75" customHeight="1" thickBot="1">
      <c r="B17" s="6" t="s">
        <v>76</v>
      </c>
      <c r="C17" s="1"/>
      <c r="D17" s="34"/>
      <c r="E17" s="34"/>
      <c r="F17" s="1"/>
      <c r="G17" s="34"/>
      <c r="H17" s="34"/>
    </row>
    <row r="18" spans="2:8" ht="18.75" customHeight="1" thickBot="1">
      <c r="B18" s="6" t="s">
        <v>28</v>
      </c>
      <c r="C18" s="34">
        <v>585000</v>
      </c>
      <c r="D18" s="34">
        <v>585000</v>
      </c>
      <c r="E18" s="34"/>
      <c r="F18" s="34">
        <v>353592</v>
      </c>
      <c r="G18" s="34"/>
      <c r="H18" s="34"/>
    </row>
    <row r="19" spans="2:8" ht="18.75" customHeight="1" thickBot="1">
      <c r="B19" s="6" t="s">
        <v>84</v>
      </c>
      <c r="C19" s="1"/>
      <c r="D19" s="1"/>
      <c r="E19" s="34"/>
      <c r="F19" s="1"/>
      <c r="G19" s="1"/>
      <c r="H19" s="34"/>
    </row>
    <row r="20" spans="2:8" ht="18.75" customHeight="1" thickBot="1">
      <c r="B20" s="6"/>
      <c r="C20" s="1"/>
      <c r="D20" s="1"/>
      <c r="E20" s="1"/>
      <c r="F20" s="1"/>
      <c r="G20" s="1"/>
      <c r="H20" s="34"/>
    </row>
    <row r="21" spans="2:8" ht="18.75" customHeight="1" thickBot="1">
      <c r="B21" s="44" t="s">
        <v>30</v>
      </c>
      <c r="C21" s="45">
        <f aca="true" t="shared" si="2" ref="C21:H21">SUM(C7,C13)</f>
        <v>733665</v>
      </c>
      <c r="D21" s="45">
        <f t="shared" si="2"/>
        <v>733665</v>
      </c>
      <c r="E21" s="45">
        <f t="shared" si="2"/>
        <v>18785</v>
      </c>
      <c r="F21" s="45">
        <f t="shared" si="2"/>
        <v>353632</v>
      </c>
      <c r="G21" s="45">
        <f t="shared" si="2"/>
        <v>0</v>
      </c>
      <c r="H21" s="45">
        <f t="shared" si="2"/>
        <v>0</v>
      </c>
    </row>
    <row r="22" spans="2:8" ht="18.75" customHeight="1" thickBot="1">
      <c r="B22" s="6"/>
      <c r="C22" s="1"/>
      <c r="D22" s="1"/>
      <c r="E22" s="1"/>
      <c r="F22" s="1"/>
      <c r="G22" s="1"/>
      <c r="H22" s="1"/>
    </row>
    <row r="23" spans="2:8" ht="18.75" customHeight="1" thickBot="1">
      <c r="B23" s="6" t="s">
        <v>31</v>
      </c>
      <c r="C23" s="7">
        <v>5</v>
      </c>
      <c r="D23" s="7">
        <v>5</v>
      </c>
      <c r="E23" s="7">
        <v>6</v>
      </c>
      <c r="F23" s="7">
        <v>6</v>
      </c>
      <c r="G23" s="7"/>
      <c r="H23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88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SUM(C9:C12)</f>
        <v>4980</v>
      </c>
      <c r="D7" s="21">
        <f t="shared" si="0"/>
        <v>4980</v>
      </c>
      <c r="E7" s="21">
        <f t="shared" si="0"/>
        <v>215496</v>
      </c>
      <c r="F7" s="21">
        <f t="shared" si="0"/>
        <v>299530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34"/>
    </row>
    <row r="9" spans="2:8" ht="18.75" customHeight="1" thickBot="1">
      <c r="B9" s="6" t="s">
        <v>26</v>
      </c>
      <c r="C9" s="1"/>
      <c r="D9" s="1"/>
      <c r="E9" s="1"/>
      <c r="F9" s="1"/>
      <c r="G9" s="1"/>
      <c r="H9" s="34"/>
    </row>
    <row r="10" spans="2:8" ht="18.75" customHeight="1" thickBot="1">
      <c r="B10" s="6" t="s">
        <v>27</v>
      </c>
      <c r="C10" s="34">
        <v>4980</v>
      </c>
      <c r="D10" s="34">
        <v>4980</v>
      </c>
      <c r="E10" s="34">
        <v>215496</v>
      </c>
      <c r="F10" s="34">
        <v>299530</v>
      </c>
      <c r="G10" s="34"/>
      <c r="H10" s="34"/>
    </row>
    <row r="11" spans="2:8" ht="18.75" customHeight="1" thickBot="1">
      <c r="B11" s="6" t="s">
        <v>28</v>
      </c>
      <c r="C11" s="1"/>
      <c r="D11" s="1"/>
      <c r="E11" s="1"/>
      <c r="F11" s="1"/>
      <c r="G11" s="1"/>
      <c r="H11" s="34"/>
    </row>
    <row r="12" spans="2:8" ht="18.75" customHeight="1" thickBot="1">
      <c r="B12" s="6"/>
      <c r="C12" s="1"/>
      <c r="D12" s="1"/>
      <c r="E12" s="1"/>
      <c r="F12" s="1"/>
      <c r="G12" s="1"/>
      <c r="H12" s="34"/>
    </row>
    <row r="13" spans="2:8" ht="28.5" customHeight="1" thickBot="1">
      <c r="B13" s="5" t="s">
        <v>29</v>
      </c>
      <c r="C13" s="21">
        <f aca="true" t="shared" si="1" ref="C13:H13">SUM(C15:C17)</f>
        <v>1841596</v>
      </c>
      <c r="D13" s="21">
        <f t="shared" si="1"/>
        <v>3328293</v>
      </c>
      <c r="E13" s="21">
        <f t="shared" si="1"/>
        <v>100733</v>
      </c>
      <c r="F13" s="21">
        <f t="shared" si="1"/>
        <v>1091195</v>
      </c>
      <c r="G13" s="21">
        <f t="shared" si="1"/>
        <v>0</v>
      </c>
      <c r="H13" s="21">
        <f t="shared" si="1"/>
        <v>0</v>
      </c>
    </row>
    <row r="14" spans="2:8" ht="18.75" customHeight="1" thickBot="1">
      <c r="B14" s="6" t="s">
        <v>25</v>
      </c>
      <c r="C14" s="1"/>
      <c r="D14" s="1"/>
      <c r="E14" s="1"/>
      <c r="F14" s="1"/>
      <c r="G14" s="1"/>
      <c r="H14" s="34"/>
    </row>
    <row r="15" spans="2:8" ht="18.75" customHeight="1" thickBot="1">
      <c r="B15" s="6" t="s">
        <v>27</v>
      </c>
      <c r="C15" s="1"/>
      <c r="D15" s="34">
        <v>107001</v>
      </c>
      <c r="E15" s="34"/>
      <c r="F15" s="1"/>
      <c r="G15" s="1"/>
      <c r="H15" s="34"/>
    </row>
    <row r="16" spans="2:8" ht="18.75" customHeight="1" thickBot="1">
      <c r="B16" s="6" t="s">
        <v>76</v>
      </c>
      <c r="C16" s="1"/>
      <c r="D16" s="34">
        <v>1379696</v>
      </c>
      <c r="E16" s="34">
        <v>73832</v>
      </c>
      <c r="F16" s="34">
        <v>920234</v>
      </c>
      <c r="G16" s="34"/>
      <c r="H16" s="34"/>
    </row>
    <row r="17" spans="2:8" ht="18.75" customHeight="1" thickBot="1">
      <c r="B17" s="6" t="s">
        <v>28</v>
      </c>
      <c r="C17" s="34">
        <v>1841596</v>
      </c>
      <c r="D17" s="34">
        <v>1841596</v>
      </c>
      <c r="E17" s="34">
        <v>26901</v>
      </c>
      <c r="F17" s="34">
        <v>170961</v>
      </c>
      <c r="G17" s="34"/>
      <c r="H17" s="34"/>
    </row>
    <row r="18" spans="2:8" ht="18.75" customHeight="1" thickBot="1">
      <c r="B18" s="44" t="s">
        <v>30</v>
      </c>
      <c r="C18" s="45">
        <f aca="true" t="shared" si="2" ref="C18:H18">SUM(C7,C13)</f>
        <v>1846576</v>
      </c>
      <c r="D18" s="45">
        <f t="shared" si="2"/>
        <v>3333273</v>
      </c>
      <c r="E18" s="45">
        <f t="shared" si="2"/>
        <v>316229</v>
      </c>
      <c r="F18" s="45">
        <f t="shared" si="2"/>
        <v>1390725</v>
      </c>
      <c r="G18" s="45">
        <f t="shared" si="2"/>
        <v>0</v>
      </c>
      <c r="H18" s="45">
        <f t="shared" si="2"/>
        <v>0</v>
      </c>
    </row>
    <row r="19" spans="2:8" ht="18.75" customHeight="1" thickBot="1">
      <c r="B19" s="6"/>
      <c r="C19" s="1"/>
      <c r="D19" s="1"/>
      <c r="E19" s="1"/>
      <c r="F19" s="1"/>
      <c r="G19" s="1"/>
      <c r="H19" s="1"/>
    </row>
    <row r="20" spans="2:8" ht="18.75" customHeight="1" thickBot="1">
      <c r="B20" s="6" t="s">
        <v>31</v>
      </c>
      <c r="C20" s="7"/>
      <c r="D20" s="7"/>
      <c r="E20" s="7"/>
      <c r="F20" s="7"/>
      <c r="G20" s="7"/>
      <c r="H20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33.75" customHeight="1" thickBot="1">
      <c r="B3" s="58" t="s">
        <v>89</v>
      </c>
      <c r="C3" s="58"/>
      <c r="D3" s="58"/>
      <c r="E3" s="58"/>
      <c r="F3" s="58"/>
      <c r="G3" s="58"/>
      <c r="H3" s="58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SUM(C9:C12)</f>
        <v>250430</v>
      </c>
      <c r="D7" s="21">
        <f t="shared" si="0"/>
        <v>250430</v>
      </c>
      <c r="E7" s="21">
        <f t="shared" si="0"/>
        <v>61407</v>
      </c>
      <c r="F7" s="21">
        <f t="shared" si="0"/>
        <v>119703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34"/>
    </row>
    <row r="9" spans="2:8" ht="18.75" customHeight="1" thickBot="1">
      <c r="B9" s="6" t="s">
        <v>26</v>
      </c>
      <c r="C9" s="34">
        <v>52310</v>
      </c>
      <c r="D9" s="34">
        <v>52310</v>
      </c>
      <c r="E9" s="34">
        <v>49407</v>
      </c>
      <c r="F9" s="34">
        <v>107343</v>
      </c>
      <c r="G9" s="34"/>
      <c r="H9" s="34"/>
    </row>
    <row r="10" spans="2:8" ht="18.75" customHeight="1" thickBot="1">
      <c r="B10" s="6" t="s">
        <v>27</v>
      </c>
      <c r="C10" s="34">
        <v>88120</v>
      </c>
      <c r="D10" s="34">
        <v>88120</v>
      </c>
      <c r="E10" s="34">
        <v>12000</v>
      </c>
      <c r="F10" s="34">
        <v>12360</v>
      </c>
      <c r="G10" s="34"/>
      <c r="H10" s="34"/>
    </row>
    <row r="11" spans="2:8" ht="18.75" customHeight="1" thickBot="1">
      <c r="B11" s="6" t="s">
        <v>28</v>
      </c>
      <c r="C11" s="34">
        <v>110000</v>
      </c>
      <c r="D11" s="34">
        <v>110000</v>
      </c>
      <c r="E11" s="34"/>
      <c r="F11" s="34"/>
      <c r="G11" s="1"/>
      <c r="H11" s="34"/>
    </row>
    <row r="12" spans="2:8" ht="18.75" customHeight="1" thickBot="1">
      <c r="B12" s="6"/>
      <c r="C12" s="1"/>
      <c r="D12" s="1"/>
      <c r="E12" s="1"/>
      <c r="F12" s="1"/>
      <c r="G12" s="1"/>
      <c r="H12" s="34"/>
    </row>
    <row r="13" spans="2:8" ht="28.5" customHeight="1" thickBot="1">
      <c r="B13" s="5" t="s">
        <v>29</v>
      </c>
      <c r="C13" s="2">
        <f aca="true" t="shared" si="1" ref="C13:H13">SUM(C15:C16)</f>
        <v>0</v>
      </c>
      <c r="D13" s="2">
        <f t="shared" si="1"/>
        <v>0</v>
      </c>
      <c r="E13" s="2">
        <f t="shared" si="1"/>
        <v>0</v>
      </c>
      <c r="F13" s="2">
        <f t="shared" si="1"/>
        <v>0</v>
      </c>
      <c r="G13" s="21">
        <f t="shared" si="1"/>
        <v>0</v>
      </c>
      <c r="H13" s="21">
        <f t="shared" si="1"/>
        <v>0</v>
      </c>
    </row>
    <row r="14" spans="2:8" ht="18.75" customHeight="1" thickBot="1">
      <c r="B14" s="6" t="s">
        <v>25</v>
      </c>
      <c r="C14" s="1"/>
      <c r="D14" s="1"/>
      <c r="E14" s="1"/>
      <c r="F14" s="1"/>
      <c r="G14" s="34"/>
      <c r="H14" s="34"/>
    </row>
    <row r="15" spans="2:8" ht="18.75" customHeight="1" thickBot="1">
      <c r="B15" s="6" t="s">
        <v>28</v>
      </c>
      <c r="C15" s="1"/>
      <c r="D15" s="1"/>
      <c r="E15" s="1"/>
      <c r="F15" s="1"/>
      <c r="G15" s="34"/>
      <c r="H15" s="34"/>
    </row>
    <row r="16" spans="2:8" ht="18.75" customHeight="1" thickBot="1">
      <c r="B16" s="6" t="s">
        <v>84</v>
      </c>
      <c r="C16" s="1"/>
      <c r="D16" s="1"/>
      <c r="E16" s="1"/>
      <c r="F16" s="1"/>
      <c r="G16" s="1"/>
      <c r="H16" s="34"/>
    </row>
    <row r="17" spans="2:8" ht="18.75" customHeight="1" thickBot="1">
      <c r="B17" s="6"/>
      <c r="C17" s="1"/>
      <c r="D17" s="1"/>
      <c r="E17" s="1"/>
      <c r="F17" s="1"/>
      <c r="G17" s="1"/>
      <c r="H17" s="34"/>
    </row>
    <row r="18" spans="2:8" ht="18.75" customHeight="1" thickBot="1">
      <c r="B18" s="44" t="s">
        <v>30</v>
      </c>
      <c r="C18" s="45">
        <f aca="true" t="shared" si="2" ref="C18:H18">SUM(C7,C13)</f>
        <v>250430</v>
      </c>
      <c r="D18" s="45">
        <f t="shared" si="2"/>
        <v>250430</v>
      </c>
      <c r="E18" s="45">
        <f t="shared" si="2"/>
        <v>61407</v>
      </c>
      <c r="F18" s="45">
        <f t="shared" si="2"/>
        <v>119703</v>
      </c>
      <c r="G18" s="45">
        <f t="shared" si="2"/>
        <v>0</v>
      </c>
      <c r="H18" s="45">
        <f t="shared" si="2"/>
        <v>0</v>
      </c>
    </row>
    <row r="19" spans="2:8" ht="18.75" customHeight="1" thickBot="1">
      <c r="B19" s="6"/>
      <c r="C19" s="1"/>
      <c r="D19" s="1"/>
      <c r="E19" s="1"/>
      <c r="F19" s="1"/>
      <c r="G19" s="1"/>
      <c r="H19" s="1"/>
    </row>
    <row r="20" spans="2:8" ht="18.75" customHeight="1" thickBot="1">
      <c r="B20" s="6" t="s">
        <v>31</v>
      </c>
      <c r="C20" s="7">
        <v>11</v>
      </c>
      <c r="D20" s="7">
        <v>11</v>
      </c>
      <c r="E20" s="7">
        <v>8</v>
      </c>
      <c r="F20" s="7">
        <v>8</v>
      </c>
      <c r="G20" s="7"/>
      <c r="H20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9" t="s">
        <v>90</v>
      </c>
      <c r="C3" s="59"/>
      <c r="D3" s="59"/>
      <c r="E3" s="59"/>
      <c r="F3" s="59"/>
      <c r="G3" s="59"/>
      <c r="H3" s="59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SUM(C9:C12)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34"/>
    </row>
    <row r="9" spans="2:8" ht="18.75" customHeight="1" thickBot="1">
      <c r="B9" s="6" t="s">
        <v>26</v>
      </c>
      <c r="C9" s="1"/>
      <c r="D9" s="1"/>
      <c r="E9" s="1"/>
      <c r="F9" s="1"/>
      <c r="G9" s="1"/>
      <c r="H9" s="34"/>
    </row>
    <row r="10" spans="2:8" ht="18.75" customHeight="1" thickBot="1">
      <c r="B10" s="6" t="s">
        <v>27</v>
      </c>
      <c r="C10" s="1"/>
      <c r="D10" s="1"/>
      <c r="E10" s="1"/>
      <c r="F10" s="1"/>
      <c r="G10" s="1"/>
      <c r="H10" s="34"/>
    </row>
    <row r="11" spans="2:8" ht="18.75" customHeight="1" thickBot="1">
      <c r="B11" s="6" t="s">
        <v>28</v>
      </c>
      <c r="C11" s="1"/>
      <c r="D11" s="1"/>
      <c r="E11" s="1"/>
      <c r="F11" s="1"/>
      <c r="G11" s="1"/>
      <c r="H11" s="34"/>
    </row>
    <row r="12" spans="2:8" ht="18.75" customHeight="1" thickBot="1">
      <c r="B12" s="6" t="s">
        <v>76</v>
      </c>
      <c r="C12" s="1"/>
      <c r="D12" s="34"/>
      <c r="E12" s="34"/>
      <c r="F12" s="1"/>
      <c r="G12" s="1"/>
      <c r="H12" s="34"/>
    </row>
    <row r="13" spans="2:8" ht="28.5" customHeight="1" thickBot="1">
      <c r="B13" s="5" t="s">
        <v>29</v>
      </c>
      <c r="C13" s="21">
        <f aca="true" t="shared" si="1" ref="C13:H13">SUM(C15:C17)</f>
        <v>105000</v>
      </c>
      <c r="D13" s="21">
        <f t="shared" si="1"/>
        <v>5727</v>
      </c>
      <c r="E13" s="21">
        <f t="shared" si="1"/>
        <v>5727</v>
      </c>
      <c r="F13" s="21">
        <f t="shared" si="1"/>
        <v>5727</v>
      </c>
      <c r="G13" s="21">
        <f t="shared" si="1"/>
        <v>0</v>
      </c>
      <c r="H13" s="21">
        <f t="shared" si="1"/>
        <v>0</v>
      </c>
    </row>
    <row r="14" spans="2:8" ht="18.75" customHeight="1" thickBot="1">
      <c r="B14" s="6" t="s">
        <v>25</v>
      </c>
      <c r="C14" s="1"/>
      <c r="D14" s="1"/>
      <c r="E14" s="34"/>
      <c r="F14" s="34"/>
      <c r="G14" s="34"/>
      <c r="H14" s="34"/>
    </row>
    <row r="15" spans="2:8" ht="18.75" customHeight="1" thickBot="1">
      <c r="B15" s="6" t="s">
        <v>27</v>
      </c>
      <c r="C15" s="1"/>
      <c r="D15" s="1"/>
      <c r="E15" s="34"/>
      <c r="F15" s="34"/>
      <c r="G15" s="34"/>
      <c r="H15" s="34"/>
    </row>
    <row r="16" spans="2:8" ht="18.75" customHeight="1" thickBot="1">
      <c r="B16" s="6" t="s">
        <v>76</v>
      </c>
      <c r="C16" s="1"/>
      <c r="D16" s="34">
        <v>5727</v>
      </c>
      <c r="E16" s="34">
        <v>5727</v>
      </c>
      <c r="F16" s="34">
        <v>5727</v>
      </c>
      <c r="G16" s="34"/>
      <c r="H16" s="34"/>
    </row>
    <row r="17" spans="2:8" ht="18.75" customHeight="1" thickBot="1">
      <c r="B17" s="6" t="s">
        <v>28</v>
      </c>
      <c r="C17" s="34">
        <v>105000</v>
      </c>
      <c r="D17" s="34">
        <v>0</v>
      </c>
      <c r="E17" s="34"/>
      <c r="F17" s="34"/>
      <c r="G17" s="34"/>
      <c r="H17" s="34"/>
    </row>
    <row r="18" spans="2:8" ht="18.75" customHeight="1" thickBot="1">
      <c r="B18" s="44" t="s">
        <v>30</v>
      </c>
      <c r="C18" s="45">
        <f aca="true" t="shared" si="2" ref="C18:H18">SUM(C7,C13)</f>
        <v>105000</v>
      </c>
      <c r="D18" s="45">
        <f t="shared" si="2"/>
        <v>5727</v>
      </c>
      <c r="E18" s="45">
        <f t="shared" si="2"/>
        <v>5727</v>
      </c>
      <c r="F18" s="45">
        <f t="shared" si="2"/>
        <v>5727</v>
      </c>
      <c r="G18" s="45">
        <f t="shared" si="2"/>
        <v>0</v>
      </c>
      <c r="H18" s="45">
        <f t="shared" si="2"/>
        <v>0</v>
      </c>
    </row>
    <row r="19" spans="2:8" ht="18.75" customHeight="1" thickBot="1">
      <c r="B19" s="6"/>
      <c r="C19" s="1"/>
      <c r="D19" s="1"/>
      <c r="E19" s="1"/>
      <c r="F19" s="1"/>
      <c r="G19" s="1"/>
      <c r="H19" s="1"/>
    </row>
    <row r="20" spans="2:8" ht="18.75" customHeight="1" thickBot="1">
      <c r="B20" s="6" t="s">
        <v>31</v>
      </c>
      <c r="C20" s="7"/>
      <c r="D20" s="7"/>
      <c r="E20" s="7"/>
      <c r="F20" s="7"/>
      <c r="G20" s="7"/>
      <c r="H20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60" t="s">
        <v>91</v>
      </c>
      <c r="C3" s="60"/>
      <c r="D3" s="60"/>
      <c r="E3" s="60"/>
      <c r="F3" s="60"/>
      <c r="G3" s="60"/>
      <c r="H3" s="60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SUM(C9:C11)</f>
        <v>343198</v>
      </c>
      <c r="D7" s="21">
        <f t="shared" si="0"/>
        <v>528198</v>
      </c>
      <c r="E7" s="21">
        <f t="shared" si="0"/>
        <v>130276</v>
      </c>
      <c r="F7" s="21">
        <f t="shared" si="0"/>
        <v>288209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320886</v>
      </c>
      <c r="D9" s="34">
        <v>320886</v>
      </c>
      <c r="E9" s="34">
        <v>119613</v>
      </c>
      <c r="F9" s="34">
        <v>257048</v>
      </c>
      <c r="G9" s="34"/>
      <c r="H9" s="34"/>
    </row>
    <row r="10" spans="2:8" ht="18.75" customHeight="1" thickBot="1">
      <c r="B10" s="6" t="s">
        <v>27</v>
      </c>
      <c r="C10" s="34">
        <v>4312</v>
      </c>
      <c r="D10" s="34">
        <v>189312</v>
      </c>
      <c r="E10" s="34">
        <v>10663</v>
      </c>
      <c r="F10" s="34">
        <v>31161</v>
      </c>
      <c r="G10" s="34"/>
      <c r="H10" s="34"/>
    </row>
    <row r="11" spans="2:8" ht="18.75" customHeight="1" thickBot="1">
      <c r="B11" s="6" t="s">
        <v>28</v>
      </c>
      <c r="C11" s="34">
        <v>18000</v>
      </c>
      <c r="D11" s="34">
        <v>18000</v>
      </c>
      <c r="E11" s="34"/>
      <c r="F11" s="34"/>
      <c r="G11" s="34"/>
      <c r="H11" s="34"/>
    </row>
    <row r="12" spans="2:8" ht="18.75" customHeight="1" thickBot="1">
      <c r="B12" s="6"/>
      <c r="C12" s="1"/>
      <c r="D12" s="1"/>
      <c r="E12" s="1"/>
      <c r="F12" s="1"/>
      <c r="G12" s="34"/>
      <c r="H12" s="1"/>
    </row>
    <row r="13" spans="2:8" ht="28.5" customHeight="1" thickBot="1">
      <c r="B13" s="5" t="s">
        <v>29</v>
      </c>
      <c r="C13" s="21">
        <f aca="true" t="shared" si="1" ref="C13:H13">SUM(C15:C17)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</row>
    <row r="14" spans="2:8" ht="18.75" customHeight="1" thickBot="1">
      <c r="B14" s="6" t="s">
        <v>25</v>
      </c>
      <c r="C14" s="1"/>
      <c r="D14" s="1"/>
      <c r="E14" s="1"/>
      <c r="F14" s="1"/>
      <c r="G14" s="34"/>
      <c r="H14" s="1"/>
    </row>
    <row r="15" spans="2:8" ht="18.75" customHeight="1" thickBot="1">
      <c r="B15" s="6" t="s">
        <v>27</v>
      </c>
      <c r="C15" s="1"/>
      <c r="D15" s="1"/>
      <c r="E15" s="1"/>
      <c r="F15" s="1"/>
      <c r="G15" s="34"/>
      <c r="H15" s="1"/>
    </row>
    <row r="16" spans="2:8" ht="18.75" customHeight="1" thickBot="1">
      <c r="B16" s="6" t="s">
        <v>76</v>
      </c>
      <c r="C16" s="1"/>
      <c r="D16" s="1"/>
      <c r="E16" s="1"/>
      <c r="F16" s="1"/>
      <c r="G16" s="34"/>
      <c r="H16" s="1"/>
    </row>
    <row r="17" spans="2:8" ht="18.75" customHeight="1" thickBot="1">
      <c r="B17" s="6" t="s">
        <v>28</v>
      </c>
      <c r="C17" s="1"/>
      <c r="D17" s="1"/>
      <c r="E17" s="1"/>
      <c r="F17" s="1"/>
      <c r="G17" s="34"/>
      <c r="H17" s="1"/>
    </row>
    <row r="18" spans="2:8" ht="18.75" customHeight="1" thickBot="1">
      <c r="B18" s="44" t="s">
        <v>30</v>
      </c>
      <c r="C18" s="45">
        <f aca="true" t="shared" si="2" ref="C18:H18">SUM(C7,C13)</f>
        <v>343198</v>
      </c>
      <c r="D18" s="45">
        <f t="shared" si="2"/>
        <v>528198</v>
      </c>
      <c r="E18" s="45">
        <f t="shared" si="2"/>
        <v>130276</v>
      </c>
      <c r="F18" s="45">
        <f t="shared" si="2"/>
        <v>288209</v>
      </c>
      <c r="G18" s="45">
        <f t="shared" si="2"/>
        <v>0</v>
      </c>
      <c r="H18" s="45">
        <f t="shared" si="2"/>
        <v>0</v>
      </c>
    </row>
    <row r="19" spans="2:8" ht="18.75" customHeight="1" thickBot="1">
      <c r="B19" s="6"/>
      <c r="C19" s="1"/>
      <c r="D19" s="1"/>
      <c r="E19" s="1"/>
      <c r="F19" s="1"/>
      <c r="G19" s="1"/>
      <c r="H19" s="1"/>
    </row>
    <row r="20" spans="2:8" ht="18.75" customHeight="1" thickBot="1">
      <c r="B20" s="6" t="s">
        <v>31</v>
      </c>
      <c r="C20" s="7">
        <v>26</v>
      </c>
      <c r="D20" s="7">
        <v>26</v>
      </c>
      <c r="E20" s="7">
        <v>23</v>
      </c>
      <c r="F20" s="7">
        <v>23</v>
      </c>
      <c r="G20" s="7"/>
      <c r="H20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32.25" customHeight="1" thickBot="1">
      <c r="B3" s="57" t="s">
        <v>92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SUM(C9:C11)</f>
        <v>108882</v>
      </c>
      <c r="D7" s="21">
        <f t="shared" si="0"/>
        <v>108882</v>
      </c>
      <c r="E7" s="21">
        <f t="shared" si="0"/>
        <v>47330</v>
      </c>
      <c r="F7" s="21">
        <f t="shared" si="0"/>
        <v>98157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100382</v>
      </c>
      <c r="D9" s="34">
        <v>100382</v>
      </c>
      <c r="E9" s="34">
        <v>46606</v>
      </c>
      <c r="F9" s="34">
        <v>97395</v>
      </c>
      <c r="G9" s="34"/>
      <c r="H9" s="34"/>
    </row>
    <row r="10" spans="2:8" ht="18.75" customHeight="1" thickBot="1">
      <c r="B10" s="6" t="s">
        <v>27</v>
      </c>
      <c r="C10" s="34">
        <v>8500</v>
      </c>
      <c r="D10" s="34">
        <v>8500</v>
      </c>
      <c r="E10" s="34">
        <v>724</v>
      </c>
      <c r="F10" s="34">
        <v>762</v>
      </c>
      <c r="G10" s="34"/>
      <c r="H10" s="34"/>
    </row>
    <row r="11" spans="2:8" ht="18.75" customHeight="1" thickBot="1">
      <c r="B11" s="6" t="s">
        <v>28</v>
      </c>
      <c r="C11" s="1"/>
      <c r="D11" s="1"/>
      <c r="E11" s="34"/>
      <c r="F11" s="34"/>
      <c r="G11" s="34"/>
      <c r="H11" s="1"/>
    </row>
    <row r="12" spans="2:8" ht="18.75" customHeight="1" thickBot="1">
      <c r="B12" s="6"/>
      <c r="C12" s="1"/>
      <c r="D12" s="1"/>
      <c r="E12" s="1"/>
      <c r="F12" s="34"/>
      <c r="G12" s="34"/>
      <c r="H12" s="1"/>
    </row>
    <row r="13" spans="2:8" ht="28.5" customHeight="1" thickBot="1">
      <c r="B13" s="5" t="s">
        <v>29</v>
      </c>
      <c r="C13" s="21">
        <f aca="true" t="shared" si="1" ref="C13:H13">SUM(C15:C16)</f>
        <v>0</v>
      </c>
      <c r="D13" s="21">
        <f t="shared" si="1"/>
        <v>0</v>
      </c>
      <c r="E13" s="21">
        <f t="shared" si="1"/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</row>
    <row r="14" spans="2:8" ht="18.75" customHeight="1" thickBot="1">
      <c r="B14" s="6" t="s">
        <v>25</v>
      </c>
      <c r="C14" s="1"/>
      <c r="D14" s="1"/>
      <c r="E14" s="1"/>
      <c r="F14" s="34"/>
      <c r="G14" s="34"/>
      <c r="H14" s="1"/>
    </row>
    <row r="15" spans="2:8" ht="18.75" customHeight="1" thickBot="1">
      <c r="B15" s="6" t="s">
        <v>27</v>
      </c>
      <c r="C15" s="1"/>
      <c r="D15" s="1"/>
      <c r="E15" s="1"/>
      <c r="F15" s="34"/>
      <c r="G15" s="34"/>
      <c r="H15" s="1"/>
    </row>
    <row r="16" spans="2:8" ht="18.75" customHeight="1" thickBot="1">
      <c r="B16" s="6" t="s">
        <v>76</v>
      </c>
      <c r="C16" s="1"/>
      <c r="D16" s="1"/>
      <c r="E16" s="1"/>
      <c r="F16" s="34"/>
      <c r="G16" s="34"/>
      <c r="H16" s="1"/>
    </row>
    <row r="17" spans="2:8" ht="18.75" customHeight="1" thickBot="1">
      <c r="B17" s="6" t="s">
        <v>28</v>
      </c>
      <c r="C17" s="1"/>
      <c r="D17" s="1"/>
      <c r="E17" s="1"/>
      <c r="F17" s="34"/>
      <c r="G17" s="34"/>
      <c r="H17" s="1"/>
    </row>
    <row r="18" spans="2:8" ht="18.75" customHeight="1" thickBot="1">
      <c r="B18" s="44" t="s">
        <v>30</v>
      </c>
      <c r="C18" s="45">
        <f aca="true" t="shared" si="2" ref="C18:H18">SUM(C7,C13)</f>
        <v>108882</v>
      </c>
      <c r="D18" s="45">
        <f t="shared" si="2"/>
        <v>108882</v>
      </c>
      <c r="E18" s="45">
        <f t="shared" si="2"/>
        <v>47330</v>
      </c>
      <c r="F18" s="45">
        <f t="shared" si="2"/>
        <v>98157</v>
      </c>
      <c r="G18" s="45">
        <f t="shared" si="2"/>
        <v>0</v>
      </c>
      <c r="H18" s="45">
        <f t="shared" si="2"/>
        <v>0</v>
      </c>
    </row>
    <row r="19" spans="2:8" ht="18.75" customHeight="1" thickBot="1">
      <c r="B19" s="6"/>
      <c r="C19" s="1"/>
      <c r="D19" s="1"/>
      <c r="E19" s="1"/>
      <c r="F19" s="1"/>
      <c r="G19" s="1"/>
      <c r="H19" s="1"/>
    </row>
    <row r="20" spans="2:8" ht="18.75" customHeight="1" thickBot="1">
      <c r="B20" s="6" t="s">
        <v>31</v>
      </c>
      <c r="C20" s="7">
        <v>11</v>
      </c>
      <c r="D20" s="7">
        <v>11</v>
      </c>
      <c r="E20" s="7">
        <v>10</v>
      </c>
      <c r="F20" s="7">
        <v>10</v>
      </c>
      <c r="G20" s="7"/>
      <c r="H20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93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SUM(C9:C13)</f>
        <v>1741258</v>
      </c>
      <c r="D7" s="21">
        <f t="shared" si="0"/>
        <v>2158271</v>
      </c>
      <c r="E7" s="21">
        <f t="shared" si="0"/>
        <v>891070</v>
      </c>
      <c r="F7" s="21">
        <f t="shared" si="0"/>
        <v>1848804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1078158</v>
      </c>
      <c r="D9" s="34">
        <v>1306949</v>
      </c>
      <c r="E9" s="34">
        <v>561022</v>
      </c>
      <c r="F9" s="34">
        <v>1183568</v>
      </c>
      <c r="G9" s="34"/>
      <c r="H9" s="34"/>
    </row>
    <row r="10" spans="2:8" ht="18.75" customHeight="1" thickBot="1">
      <c r="B10" s="6" t="s">
        <v>27</v>
      </c>
      <c r="C10" s="34">
        <v>300000</v>
      </c>
      <c r="D10" s="34">
        <v>488222</v>
      </c>
      <c r="E10" s="34">
        <v>330048</v>
      </c>
      <c r="F10" s="34">
        <v>654075</v>
      </c>
      <c r="G10" s="34"/>
      <c r="H10" s="34"/>
    </row>
    <row r="11" spans="2:8" ht="18.75" customHeight="1" thickBot="1">
      <c r="B11" s="6" t="s">
        <v>28</v>
      </c>
      <c r="C11" s="34">
        <v>363100</v>
      </c>
      <c r="D11" s="34">
        <v>363100</v>
      </c>
      <c r="E11" s="34"/>
      <c r="F11" s="34">
        <v>11161</v>
      </c>
      <c r="G11" s="34"/>
      <c r="H11" s="34"/>
    </row>
    <row r="12" spans="2:8" ht="18.75" customHeight="1" thickBot="1">
      <c r="B12" s="6" t="s">
        <v>76</v>
      </c>
      <c r="C12" s="1"/>
      <c r="D12" s="1"/>
      <c r="E12" s="34"/>
      <c r="F12" s="34"/>
      <c r="G12" s="34"/>
      <c r="H12" s="34"/>
    </row>
    <row r="13" spans="2:8" ht="18.75" customHeight="1" thickBot="1">
      <c r="B13" s="6" t="s">
        <v>94</v>
      </c>
      <c r="C13" s="1"/>
      <c r="D13" s="1"/>
      <c r="E13" s="34"/>
      <c r="F13" s="34"/>
      <c r="G13" s="34"/>
      <c r="H13" s="34"/>
    </row>
    <row r="14" spans="2:8" ht="28.5" customHeight="1" thickBot="1">
      <c r="B14" s="5" t="s">
        <v>29</v>
      </c>
      <c r="C14" s="21">
        <f aca="true" t="shared" si="1" ref="C14:H14">SUM(C16:C18)</f>
        <v>0</v>
      </c>
      <c r="D14" s="21">
        <f t="shared" si="1"/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</row>
    <row r="15" spans="2:8" ht="18.75" customHeight="1" thickBot="1">
      <c r="B15" s="6" t="s">
        <v>25</v>
      </c>
      <c r="C15" s="1"/>
      <c r="D15" s="1"/>
      <c r="E15" s="1"/>
      <c r="F15" s="1"/>
      <c r="G15" s="34"/>
      <c r="H15" s="34"/>
    </row>
    <row r="16" spans="2:8" ht="18.75" customHeight="1" thickBot="1">
      <c r="B16" s="6" t="s">
        <v>27</v>
      </c>
      <c r="C16" s="1"/>
      <c r="D16" s="1"/>
      <c r="E16" s="1"/>
      <c r="F16" s="1"/>
      <c r="G16" s="34"/>
      <c r="H16" s="34"/>
    </row>
    <row r="17" spans="2:8" ht="18.75" customHeight="1" thickBot="1">
      <c r="B17" s="6" t="s">
        <v>76</v>
      </c>
      <c r="C17" s="1"/>
      <c r="D17" s="1"/>
      <c r="E17" s="1"/>
      <c r="F17" s="1"/>
      <c r="G17" s="34"/>
      <c r="H17" s="34"/>
    </row>
    <row r="18" spans="2:8" ht="18.75" customHeight="1" thickBot="1">
      <c r="B18" s="6" t="s">
        <v>28</v>
      </c>
      <c r="C18" s="1"/>
      <c r="D18" s="1"/>
      <c r="E18" s="1"/>
      <c r="F18" s="1"/>
      <c r="G18" s="34"/>
      <c r="H18" s="34"/>
    </row>
    <row r="19" spans="2:8" ht="18.75" customHeight="1" thickBot="1">
      <c r="B19" s="44" t="s">
        <v>30</v>
      </c>
      <c r="C19" s="45">
        <f aca="true" t="shared" si="2" ref="C19:H19">SUM(C7,C14)</f>
        <v>1741258</v>
      </c>
      <c r="D19" s="45">
        <f t="shared" si="2"/>
        <v>2158271</v>
      </c>
      <c r="E19" s="45">
        <f t="shared" si="2"/>
        <v>891070</v>
      </c>
      <c r="F19" s="45">
        <f t="shared" si="2"/>
        <v>1848804</v>
      </c>
      <c r="G19" s="45">
        <f t="shared" si="2"/>
        <v>0</v>
      </c>
      <c r="H19" s="45">
        <f t="shared" si="2"/>
        <v>0</v>
      </c>
    </row>
    <row r="20" spans="2:8" ht="18.75" customHeight="1" thickBot="1">
      <c r="B20" s="6"/>
      <c r="C20" s="1"/>
      <c r="D20" s="1"/>
      <c r="E20" s="1"/>
      <c r="F20" s="1"/>
      <c r="G20" s="1"/>
      <c r="H20" s="1"/>
    </row>
    <row r="21" spans="2:8" ht="18.75" customHeight="1" thickBot="1">
      <c r="B21" s="6" t="s">
        <v>31</v>
      </c>
      <c r="C21" s="46">
        <v>106</v>
      </c>
      <c r="D21" s="46">
        <v>106</v>
      </c>
      <c r="E21" s="7">
        <v>105</v>
      </c>
      <c r="F21" s="7">
        <v>106</v>
      </c>
      <c r="G21" s="7"/>
      <c r="H21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9" t="s">
        <v>95</v>
      </c>
      <c r="C3" s="59"/>
      <c r="D3" s="59"/>
      <c r="E3" s="59"/>
      <c r="F3" s="59"/>
      <c r="G3" s="59"/>
      <c r="H3" s="59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SUM(C9:C13)</f>
        <v>5782895</v>
      </c>
      <c r="D7" s="21">
        <f t="shared" si="0"/>
        <v>6132175</v>
      </c>
      <c r="E7" s="21">
        <f t="shared" si="0"/>
        <v>1380973</v>
      </c>
      <c r="F7" s="21">
        <f t="shared" si="0"/>
        <v>2851476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3581163</v>
      </c>
      <c r="D9" s="34">
        <v>3612430</v>
      </c>
      <c r="E9" s="34">
        <v>634885</v>
      </c>
      <c r="F9" s="34">
        <v>1519079</v>
      </c>
      <c r="G9" s="34"/>
      <c r="H9" s="34"/>
    </row>
    <row r="10" spans="2:8" ht="18.75" customHeight="1" thickBot="1">
      <c r="B10" s="6" t="s">
        <v>27</v>
      </c>
      <c r="C10" s="34">
        <v>812805</v>
      </c>
      <c r="D10" s="34">
        <v>1298087</v>
      </c>
      <c r="E10" s="34">
        <v>730272</v>
      </c>
      <c r="F10" s="34">
        <v>1316581</v>
      </c>
      <c r="G10" s="34"/>
      <c r="H10" s="34"/>
    </row>
    <row r="11" spans="2:8" ht="18.75" customHeight="1" thickBot="1">
      <c r="B11" s="6" t="s">
        <v>28</v>
      </c>
      <c r="C11" s="34">
        <v>1356487</v>
      </c>
      <c r="D11" s="34">
        <v>1189218</v>
      </c>
      <c r="E11" s="34">
        <v>15816</v>
      </c>
      <c r="F11" s="34">
        <v>15816</v>
      </c>
      <c r="G11" s="34"/>
      <c r="H11" s="34"/>
    </row>
    <row r="12" spans="2:8" ht="18.75" customHeight="1" thickBot="1">
      <c r="B12" s="6" t="s">
        <v>76</v>
      </c>
      <c r="C12" s="34"/>
      <c r="D12" s="34"/>
      <c r="E12" s="34"/>
      <c r="F12" s="34"/>
      <c r="G12" s="34"/>
      <c r="H12" s="34"/>
    </row>
    <row r="13" spans="2:8" ht="18.75" customHeight="1" thickBot="1">
      <c r="B13" s="6" t="s">
        <v>94</v>
      </c>
      <c r="C13" s="34">
        <v>32440</v>
      </c>
      <c r="D13" s="34">
        <v>32440</v>
      </c>
      <c r="E13" s="34"/>
      <c r="F13" s="34"/>
      <c r="G13" s="34"/>
      <c r="H13" s="34"/>
    </row>
    <row r="14" spans="2:8" ht="28.5" customHeight="1" thickBot="1">
      <c r="B14" s="5" t="s">
        <v>29</v>
      </c>
      <c r="C14" s="21">
        <f aca="true" t="shared" si="1" ref="C14:H14">SUM(C16:C20)</f>
        <v>0</v>
      </c>
      <c r="D14" s="21">
        <f t="shared" si="1"/>
        <v>0</v>
      </c>
      <c r="E14" s="21">
        <f t="shared" si="1"/>
        <v>0</v>
      </c>
      <c r="F14" s="21">
        <f t="shared" si="1"/>
        <v>0</v>
      </c>
      <c r="G14" s="21">
        <f t="shared" si="1"/>
        <v>0</v>
      </c>
      <c r="H14" s="21">
        <f t="shared" si="1"/>
        <v>0</v>
      </c>
    </row>
    <row r="15" spans="2:8" ht="18.75" customHeight="1" thickBot="1">
      <c r="B15" s="6" t="s">
        <v>25</v>
      </c>
      <c r="C15" s="1"/>
      <c r="D15" s="1"/>
      <c r="E15" s="1"/>
      <c r="F15" s="1"/>
      <c r="G15" s="34"/>
      <c r="H15" s="34"/>
    </row>
    <row r="16" spans="2:8" ht="18.75" customHeight="1" thickBot="1">
      <c r="B16" s="6" t="s">
        <v>27</v>
      </c>
      <c r="C16" s="1"/>
      <c r="D16" s="34"/>
      <c r="E16" s="1"/>
      <c r="F16" s="1"/>
      <c r="G16" s="34"/>
      <c r="H16" s="34"/>
    </row>
    <row r="17" spans="2:8" ht="18.75" customHeight="1" thickBot="1">
      <c r="B17" s="6" t="s">
        <v>76</v>
      </c>
      <c r="C17" s="1"/>
      <c r="D17" s="1"/>
      <c r="E17" s="1"/>
      <c r="F17" s="1"/>
      <c r="G17" s="34"/>
      <c r="H17" s="34"/>
    </row>
    <row r="18" spans="2:8" ht="18.75" customHeight="1" thickBot="1">
      <c r="B18" s="6" t="s">
        <v>94</v>
      </c>
      <c r="C18" s="1"/>
      <c r="D18" s="1"/>
      <c r="E18" s="1"/>
      <c r="F18" s="1"/>
      <c r="G18" s="34"/>
      <c r="H18" s="34"/>
    </row>
    <row r="19" spans="2:8" ht="18.75" customHeight="1" thickBot="1">
      <c r="B19" s="6" t="s">
        <v>77</v>
      </c>
      <c r="C19" s="1"/>
      <c r="D19" s="1"/>
      <c r="E19" s="1"/>
      <c r="F19" s="1"/>
      <c r="G19" s="34"/>
      <c r="H19" s="34"/>
    </row>
    <row r="20" spans="2:8" ht="18.75" customHeight="1" thickBot="1">
      <c r="B20" s="6" t="s">
        <v>28</v>
      </c>
      <c r="C20" s="1"/>
      <c r="D20" s="1"/>
      <c r="E20" s="34"/>
      <c r="F20" s="1"/>
      <c r="G20" s="34"/>
      <c r="H20" s="34"/>
    </row>
    <row r="21" spans="2:8" ht="18.75" customHeight="1" thickBot="1">
      <c r="B21" s="44" t="s">
        <v>30</v>
      </c>
      <c r="C21" s="45">
        <f aca="true" t="shared" si="2" ref="C21:H21">SUM(C7,C14)</f>
        <v>5782895</v>
      </c>
      <c r="D21" s="45">
        <f t="shared" si="2"/>
        <v>6132175</v>
      </c>
      <c r="E21" s="45">
        <f t="shared" si="2"/>
        <v>1380973</v>
      </c>
      <c r="F21" s="45">
        <f t="shared" si="2"/>
        <v>2851476</v>
      </c>
      <c r="G21" s="45">
        <f t="shared" si="2"/>
        <v>0</v>
      </c>
      <c r="H21" s="45">
        <f t="shared" si="2"/>
        <v>0</v>
      </c>
    </row>
    <row r="22" spans="2:8" ht="18.75" customHeight="1" thickBot="1">
      <c r="B22" s="6"/>
      <c r="C22" s="1"/>
      <c r="D22" s="1"/>
      <c r="E22" s="1"/>
      <c r="F22" s="1"/>
      <c r="G22" s="1"/>
      <c r="H22" s="1"/>
    </row>
    <row r="23" spans="2:8" ht="18.75" customHeight="1" thickBot="1">
      <c r="B23" s="6" t="s">
        <v>31</v>
      </c>
      <c r="C23" s="7">
        <v>155</v>
      </c>
      <c r="D23" s="7">
        <v>155</v>
      </c>
      <c r="E23" s="7">
        <v>175</v>
      </c>
      <c r="F23" s="7">
        <v>166</v>
      </c>
      <c r="G23" s="7"/>
      <c r="H23" s="7"/>
    </row>
  </sheetData>
  <sheetProtection/>
  <mergeCells count="2"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1"/>
  <sheetViews>
    <sheetView zoomScalePageLayoutView="0" workbookViewId="0" topLeftCell="A1">
      <selection activeCell="F31" sqref="F31"/>
    </sheetView>
  </sheetViews>
  <sheetFormatPr defaultColWidth="9.140625" defaultRowHeight="12.75"/>
  <cols>
    <col min="1" max="1" width="1.7109375" style="0" customWidth="1"/>
    <col min="2" max="2" width="48.57421875" style="0" customWidth="1"/>
    <col min="3" max="3" width="11.8515625" style="0" customWidth="1"/>
    <col min="4" max="4" width="12.421875" style="0" customWidth="1"/>
    <col min="5" max="5" width="13.00390625" style="0" customWidth="1"/>
    <col min="6" max="6" width="12.8515625" style="0" customWidth="1"/>
    <col min="7" max="7" width="12.421875" style="0" customWidth="1"/>
    <col min="8" max="8" width="12.00390625" style="0" customWidth="1"/>
  </cols>
  <sheetData>
    <row r="2" spans="2:8" ht="14.25" customHeight="1">
      <c r="B2" s="51" t="s">
        <v>71</v>
      </c>
      <c r="C2" s="51"/>
      <c r="D2" s="51"/>
      <c r="E2" s="51"/>
      <c r="F2" s="51"/>
      <c r="G2" s="51"/>
      <c r="H2" s="51"/>
    </row>
    <row r="3" spans="2:8" ht="13.5" customHeight="1">
      <c r="B3" s="51"/>
      <c r="C3" s="55"/>
      <c r="D3" s="55"/>
      <c r="E3" s="55"/>
      <c r="F3" s="55"/>
      <c r="G3" s="55"/>
      <c r="H3" s="55"/>
    </row>
    <row r="4" ht="13.5" thickBot="1"/>
    <row r="5" spans="2:8" ht="24" customHeight="1">
      <c r="B5" s="9" t="s">
        <v>19</v>
      </c>
      <c r="C5" s="52" t="s">
        <v>37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4.75" customHeight="1">
      <c r="B6" s="11" t="s">
        <v>2</v>
      </c>
      <c r="C6" s="53"/>
      <c r="D6" s="12"/>
      <c r="E6" s="12" t="s">
        <v>33</v>
      </c>
      <c r="F6" s="12" t="s">
        <v>32</v>
      </c>
      <c r="G6" s="12" t="s">
        <v>5</v>
      </c>
      <c r="H6" s="12" t="s">
        <v>6</v>
      </c>
    </row>
    <row r="7" spans="2:8" ht="9.75" customHeight="1" thickBot="1">
      <c r="B7" s="29"/>
      <c r="C7" s="54"/>
      <c r="D7" s="13"/>
      <c r="E7" s="14"/>
      <c r="F7" s="14"/>
      <c r="G7" s="13"/>
      <c r="H7" s="13"/>
    </row>
    <row r="8" spans="2:8" ht="68.25" customHeight="1" thickBot="1">
      <c r="B8" s="30" t="s">
        <v>53</v>
      </c>
      <c r="C8" s="31">
        <f aca="true" t="shared" si="0" ref="C8:H8">SUM(C9:C10)</f>
        <v>512204</v>
      </c>
      <c r="D8" s="31">
        <f t="shared" si="0"/>
        <v>516204</v>
      </c>
      <c r="E8" s="31">
        <f t="shared" si="0"/>
        <v>121845</v>
      </c>
      <c r="F8" s="31">
        <f t="shared" si="0"/>
        <v>271289</v>
      </c>
      <c r="G8" s="31">
        <f t="shared" si="0"/>
        <v>0</v>
      </c>
      <c r="H8" s="31">
        <f t="shared" si="0"/>
        <v>0</v>
      </c>
    </row>
    <row r="9" spans="2:8" ht="27.75" customHeight="1" thickBot="1">
      <c r="B9" s="6" t="s">
        <v>54</v>
      </c>
      <c r="C9" s="32">
        <v>375226</v>
      </c>
      <c r="D9" s="33">
        <v>375226</v>
      </c>
      <c r="E9" s="32">
        <v>105433</v>
      </c>
      <c r="F9" s="32">
        <v>234230</v>
      </c>
      <c r="G9" s="32"/>
      <c r="H9" s="32"/>
    </row>
    <row r="10" spans="2:8" ht="25.5" customHeight="1" thickBot="1">
      <c r="B10" s="6" t="s">
        <v>55</v>
      </c>
      <c r="C10" s="32">
        <v>136978</v>
      </c>
      <c r="D10" s="33">
        <v>140978</v>
      </c>
      <c r="E10" s="32">
        <v>16412</v>
      </c>
      <c r="F10" s="32">
        <v>37059</v>
      </c>
      <c r="G10" s="32"/>
      <c r="H10" s="34"/>
    </row>
    <row r="11" spans="2:8" ht="86.25" customHeight="1" thickBot="1">
      <c r="B11" s="30" t="s">
        <v>74</v>
      </c>
      <c r="C11" s="31">
        <f aca="true" t="shared" si="1" ref="C11:H11">SUM(C12:C14)</f>
        <v>17802264</v>
      </c>
      <c r="D11" s="31">
        <f t="shared" si="1"/>
        <v>17806433</v>
      </c>
      <c r="E11" s="31">
        <f t="shared" si="1"/>
        <v>4229761</v>
      </c>
      <c r="F11" s="31">
        <f t="shared" si="1"/>
        <v>8927673</v>
      </c>
      <c r="G11" s="31">
        <f t="shared" si="1"/>
        <v>0</v>
      </c>
      <c r="H11" s="31">
        <f t="shared" si="1"/>
        <v>0</v>
      </c>
    </row>
    <row r="12" spans="2:8" ht="14.25" customHeight="1" thickBot="1">
      <c r="B12" s="6" t="s">
        <v>56</v>
      </c>
      <c r="C12" s="32">
        <v>562702</v>
      </c>
      <c r="D12" s="32">
        <v>562702</v>
      </c>
      <c r="E12" s="32">
        <v>70116</v>
      </c>
      <c r="F12" s="32">
        <v>151751</v>
      </c>
      <c r="G12" s="32"/>
      <c r="H12" s="34"/>
    </row>
    <row r="13" spans="2:8" ht="25.5" customHeight="1" thickBot="1">
      <c r="B13" s="6" t="s">
        <v>57</v>
      </c>
      <c r="C13" s="32">
        <v>6621001</v>
      </c>
      <c r="D13" s="32">
        <v>6621001</v>
      </c>
      <c r="E13" s="32">
        <v>1838710</v>
      </c>
      <c r="F13" s="32">
        <v>3515899</v>
      </c>
      <c r="G13" s="32"/>
      <c r="H13" s="32"/>
    </row>
    <row r="14" spans="2:8" ht="23.25" customHeight="1" thickBot="1">
      <c r="B14" s="6" t="s">
        <v>58</v>
      </c>
      <c r="C14" s="32">
        <v>10618561</v>
      </c>
      <c r="D14" s="32">
        <v>10622730</v>
      </c>
      <c r="E14" s="32">
        <v>2320935</v>
      </c>
      <c r="F14" s="32">
        <v>5260023</v>
      </c>
      <c r="G14" s="32"/>
      <c r="H14" s="32"/>
    </row>
    <row r="15" spans="2:8" ht="55.5" customHeight="1" thickBot="1">
      <c r="B15" s="30" t="s">
        <v>73</v>
      </c>
      <c r="C15" s="31">
        <f aca="true" t="shared" si="2" ref="C15:H15">SUM(C16)</f>
        <v>2600938</v>
      </c>
      <c r="D15" s="31">
        <f t="shared" si="2"/>
        <v>4508649</v>
      </c>
      <c r="E15" s="31">
        <f t="shared" si="2"/>
        <v>1190192</v>
      </c>
      <c r="F15" s="31">
        <f t="shared" si="2"/>
        <v>2820146</v>
      </c>
      <c r="G15" s="31">
        <f t="shared" si="2"/>
        <v>0</v>
      </c>
      <c r="H15" s="31">
        <f t="shared" si="2"/>
        <v>0</v>
      </c>
    </row>
    <row r="16" spans="2:8" ht="42" customHeight="1" thickBot="1">
      <c r="B16" s="6" t="s">
        <v>59</v>
      </c>
      <c r="C16" s="32">
        <v>2600938</v>
      </c>
      <c r="D16" s="32">
        <v>4508649</v>
      </c>
      <c r="E16" s="32">
        <v>1190192</v>
      </c>
      <c r="F16" s="32">
        <v>2820146</v>
      </c>
      <c r="G16" s="32"/>
      <c r="H16" s="32"/>
    </row>
    <row r="17" spans="2:8" ht="46.5" customHeight="1" thickBot="1">
      <c r="B17" s="40" t="s">
        <v>72</v>
      </c>
      <c r="C17" s="31">
        <f aca="true" t="shared" si="3" ref="C17:H17">SUM(C18:C20)</f>
        <v>226358055</v>
      </c>
      <c r="D17" s="31">
        <f t="shared" si="3"/>
        <v>373594777</v>
      </c>
      <c r="E17" s="31">
        <f t="shared" si="3"/>
        <v>150926267</v>
      </c>
      <c r="F17" s="31">
        <f t="shared" si="3"/>
        <v>285511964</v>
      </c>
      <c r="G17" s="31">
        <f t="shared" si="3"/>
        <v>0</v>
      </c>
      <c r="H17" s="31">
        <f t="shared" si="3"/>
        <v>0</v>
      </c>
    </row>
    <row r="18" spans="2:8" ht="30" customHeight="1" thickBot="1">
      <c r="B18" s="6" t="s">
        <v>60</v>
      </c>
      <c r="C18" s="32">
        <v>5613464</v>
      </c>
      <c r="D18" s="33">
        <v>11007516</v>
      </c>
      <c r="E18" s="32">
        <v>1766815</v>
      </c>
      <c r="F18" s="32">
        <v>9383037</v>
      </c>
      <c r="G18" s="32"/>
      <c r="H18" s="32"/>
    </row>
    <row r="19" spans="2:8" ht="18.75" customHeight="1" thickBot="1">
      <c r="B19" s="6" t="s">
        <v>61</v>
      </c>
      <c r="C19" s="32">
        <v>220010926</v>
      </c>
      <c r="D19" s="33">
        <v>361853596</v>
      </c>
      <c r="E19" s="32">
        <v>149140667</v>
      </c>
      <c r="F19" s="32">
        <v>275775295</v>
      </c>
      <c r="G19" s="32"/>
      <c r="H19" s="32"/>
    </row>
    <row r="20" spans="2:8" ht="27" customHeight="1" thickBot="1">
      <c r="B20" s="6" t="s">
        <v>62</v>
      </c>
      <c r="C20" s="32">
        <v>733665</v>
      </c>
      <c r="D20" s="33">
        <v>733665</v>
      </c>
      <c r="E20" s="32">
        <v>18785</v>
      </c>
      <c r="F20" s="32">
        <v>353632</v>
      </c>
      <c r="G20" s="32"/>
      <c r="H20" s="32"/>
    </row>
    <row r="21" spans="2:8" ht="51.75" customHeight="1" thickBot="1">
      <c r="B21" s="30" t="s">
        <v>63</v>
      </c>
      <c r="C21" s="31">
        <f aca="true" t="shared" si="4" ref="C21:H21">SUM(C22)</f>
        <v>1846576</v>
      </c>
      <c r="D21" s="31">
        <f t="shared" si="4"/>
        <v>3333273</v>
      </c>
      <c r="E21" s="31">
        <f t="shared" si="4"/>
        <v>316229</v>
      </c>
      <c r="F21" s="31">
        <f t="shared" si="4"/>
        <v>1390725</v>
      </c>
      <c r="G21" s="31">
        <f t="shared" si="4"/>
        <v>0</v>
      </c>
      <c r="H21" s="31">
        <f t="shared" si="4"/>
        <v>0</v>
      </c>
    </row>
    <row r="22" spans="2:8" ht="26.25" thickBot="1">
      <c r="B22" s="6" t="s">
        <v>64</v>
      </c>
      <c r="C22" s="32">
        <v>1846576</v>
      </c>
      <c r="D22" s="33">
        <v>3333273</v>
      </c>
      <c r="E22" s="32">
        <v>316229</v>
      </c>
      <c r="F22" s="32">
        <v>1390725</v>
      </c>
      <c r="G22" s="32"/>
      <c r="H22" s="32"/>
    </row>
    <row r="23" spans="2:8" ht="60.75" customHeight="1" thickBot="1">
      <c r="B23" s="30" t="s">
        <v>65</v>
      </c>
      <c r="C23" s="31">
        <f aca="true" t="shared" si="5" ref="C23:H23">SUM(C24:C25)</f>
        <v>355430</v>
      </c>
      <c r="D23" s="31">
        <f t="shared" si="5"/>
        <v>256157</v>
      </c>
      <c r="E23" s="31">
        <f t="shared" si="5"/>
        <v>67134</v>
      </c>
      <c r="F23" s="31">
        <f t="shared" si="5"/>
        <v>125430</v>
      </c>
      <c r="G23" s="31">
        <f t="shared" si="5"/>
        <v>0</v>
      </c>
      <c r="H23" s="31">
        <f t="shared" si="5"/>
        <v>0</v>
      </c>
    </row>
    <row r="24" spans="2:8" ht="39.75" customHeight="1" thickBot="1">
      <c r="B24" s="6" t="s">
        <v>66</v>
      </c>
      <c r="C24" s="32">
        <v>250430</v>
      </c>
      <c r="D24" s="33">
        <v>250430</v>
      </c>
      <c r="E24" s="32">
        <v>61407</v>
      </c>
      <c r="F24" s="32">
        <v>119703</v>
      </c>
      <c r="G24" s="32"/>
      <c r="H24" s="32"/>
    </row>
    <row r="25" spans="2:8" ht="26.25" thickBot="1">
      <c r="B25" s="6" t="s">
        <v>67</v>
      </c>
      <c r="C25" s="32">
        <v>105000</v>
      </c>
      <c r="D25" s="33">
        <v>5727</v>
      </c>
      <c r="E25" s="32">
        <v>5727</v>
      </c>
      <c r="F25" s="32">
        <v>5727</v>
      </c>
      <c r="G25" s="32"/>
      <c r="H25" s="32"/>
    </row>
    <row r="26" spans="2:8" ht="13.5" thickBot="1">
      <c r="B26" s="35" t="s">
        <v>20</v>
      </c>
      <c r="C26" s="31">
        <f aca="true" t="shared" si="6" ref="C26:H26">SUM(C27:C30)</f>
        <v>7976233</v>
      </c>
      <c r="D26" s="31">
        <f t="shared" si="6"/>
        <v>8927526</v>
      </c>
      <c r="E26" s="31">
        <f t="shared" si="6"/>
        <v>2449649</v>
      </c>
      <c r="F26" s="31">
        <f t="shared" si="6"/>
        <v>5086646</v>
      </c>
      <c r="G26" s="31">
        <f t="shared" si="6"/>
        <v>0</v>
      </c>
      <c r="H26" s="31">
        <f t="shared" si="6"/>
        <v>0</v>
      </c>
    </row>
    <row r="27" spans="2:8" ht="21.75" customHeight="1" thickBot="1">
      <c r="B27" s="6" t="s">
        <v>68</v>
      </c>
      <c r="C27" s="32">
        <v>343198</v>
      </c>
      <c r="D27" s="33">
        <v>528198</v>
      </c>
      <c r="E27" s="32">
        <v>130276</v>
      </c>
      <c r="F27" s="32">
        <v>288209</v>
      </c>
      <c r="G27" s="32"/>
      <c r="H27" s="32"/>
    </row>
    <row r="28" spans="2:8" ht="54.75" customHeight="1" thickBot="1">
      <c r="B28" s="6" t="s">
        <v>69</v>
      </c>
      <c r="C28" s="32">
        <v>108882</v>
      </c>
      <c r="D28" s="33">
        <v>108882</v>
      </c>
      <c r="E28" s="32">
        <v>47330</v>
      </c>
      <c r="F28" s="32">
        <v>98157</v>
      </c>
      <c r="G28" s="32"/>
      <c r="H28" s="32"/>
    </row>
    <row r="29" spans="2:8" ht="26.25" thickBot="1">
      <c r="B29" s="36" t="s">
        <v>70</v>
      </c>
      <c r="C29" s="33">
        <v>1741258</v>
      </c>
      <c r="D29" s="33">
        <v>2158271</v>
      </c>
      <c r="E29" s="32">
        <v>891070</v>
      </c>
      <c r="F29" s="32">
        <v>1848804</v>
      </c>
      <c r="G29" s="32"/>
      <c r="H29" s="32"/>
    </row>
    <row r="30" spans="2:8" ht="13.5" thickBot="1">
      <c r="B30" s="6" t="s">
        <v>21</v>
      </c>
      <c r="C30" s="33">
        <v>5782895</v>
      </c>
      <c r="D30" s="33">
        <v>6132175</v>
      </c>
      <c r="E30" s="32">
        <v>1380973</v>
      </c>
      <c r="F30" s="32">
        <v>2851476</v>
      </c>
      <c r="G30" s="32"/>
      <c r="H30" s="32"/>
    </row>
    <row r="31" spans="2:8" ht="13.5" thickBot="1">
      <c r="B31" s="37" t="s">
        <v>22</v>
      </c>
      <c r="C31" s="38">
        <f aca="true" t="shared" si="7" ref="C31:H31">SUM(C8,C11,C15,C17,C21,C23,C26)</f>
        <v>257451700</v>
      </c>
      <c r="D31" s="38">
        <f t="shared" si="7"/>
        <v>408943019</v>
      </c>
      <c r="E31" s="39">
        <f t="shared" si="7"/>
        <v>159301077</v>
      </c>
      <c r="F31" s="38">
        <f t="shared" si="7"/>
        <v>304133873</v>
      </c>
      <c r="G31" s="38">
        <f t="shared" si="7"/>
        <v>0</v>
      </c>
      <c r="H31" s="38">
        <f t="shared" si="7"/>
        <v>0</v>
      </c>
    </row>
  </sheetData>
  <sheetProtection/>
  <mergeCells count="3">
    <mergeCell ref="C5:C7"/>
    <mergeCell ref="B2:H2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zoomScalePageLayoutView="0" workbookViewId="0" topLeftCell="A1">
      <selection activeCell="B3" sqref="B3:H3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97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>SUM(C9:C11)</f>
        <v>375226</v>
      </c>
      <c r="D7" s="21">
        <f>SUM(D9:D12)</f>
        <v>375226</v>
      </c>
      <c r="E7" s="21">
        <f>SUM(E9:E11)</f>
        <v>105433</v>
      </c>
      <c r="F7" s="21">
        <f>SUM(F9:F11)</f>
        <v>234230</v>
      </c>
      <c r="G7" s="21">
        <f>SUM(G9:G12)</f>
        <v>0</v>
      </c>
      <c r="H7" s="21">
        <f>SUM(H9:H12)</f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274426</v>
      </c>
      <c r="D9" s="34">
        <v>274426</v>
      </c>
      <c r="E9" s="34">
        <v>105433</v>
      </c>
      <c r="F9" s="32">
        <v>217109</v>
      </c>
      <c r="G9" s="34"/>
      <c r="H9" s="34"/>
    </row>
    <row r="10" spans="2:8" ht="18.75" customHeight="1" thickBot="1">
      <c r="B10" s="6" t="s">
        <v>27</v>
      </c>
      <c r="C10" s="34">
        <v>100800</v>
      </c>
      <c r="D10" s="34">
        <v>100800</v>
      </c>
      <c r="E10" s="34"/>
      <c r="F10" s="32">
        <v>17121</v>
      </c>
      <c r="G10" s="43"/>
      <c r="H10" s="34"/>
    </row>
    <row r="11" spans="2:8" ht="18.75" customHeight="1" thickBot="1">
      <c r="B11" s="6" t="s">
        <v>28</v>
      </c>
      <c r="C11" s="34"/>
      <c r="D11" s="34"/>
      <c r="E11" s="34"/>
      <c r="F11" s="32"/>
      <c r="G11" s="1"/>
      <c r="H11" s="34"/>
    </row>
    <row r="12" spans="2:8" ht="29.25" customHeight="1" thickBot="1">
      <c r="B12" s="6" t="s">
        <v>75</v>
      </c>
      <c r="C12" s="1"/>
      <c r="D12" s="34"/>
      <c r="E12" s="1"/>
      <c r="F12" s="1"/>
      <c r="G12" s="34"/>
      <c r="H12" s="34"/>
    </row>
    <row r="13" spans="2:8" ht="28.5" customHeight="1" thickBot="1">
      <c r="B13" s="5" t="s">
        <v>29</v>
      </c>
      <c r="C13" s="21">
        <f aca="true" t="shared" si="0" ref="C13:H13">SUM(C15:C18)</f>
        <v>0</v>
      </c>
      <c r="D13" s="21">
        <f t="shared" si="0"/>
        <v>0</v>
      </c>
      <c r="E13" s="21">
        <f t="shared" si="0"/>
        <v>0</v>
      </c>
      <c r="F13" s="21">
        <f t="shared" si="0"/>
        <v>0</v>
      </c>
      <c r="G13" s="21">
        <f>SUM(G15:G19)</f>
        <v>0</v>
      </c>
      <c r="H13" s="21">
        <f t="shared" si="0"/>
        <v>0</v>
      </c>
    </row>
    <row r="14" spans="2:8" ht="18.75" customHeight="1" thickBot="1">
      <c r="B14" s="6" t="s">
        <v>25</v>
      </c>
      <c r="C14" s="1"/>
      <c r="D14" s="1"/>
      <c r="E14" s="1"/>
      <c r="F14" s="1"/>
      <c r="G14" s="1"/>
      <c r="H14" s="34"/>
    </row>
    <row r="15" spans="2:8" ht="18.75" customHeight="1" thickBot="1">
      <c r="B15" s="6" t="s">
        <v>27</v>
      </c>
      <c r="C15" s="1"/>
      <c r="D15" s="1"/>
      <c r="E15" s="1"/>
      <c r="F15" s="1"/>
      <c r="G15" s="1"/>
      <c r="H15" s="34"/>
    </row>
    <row r="16" spans="2:8" ht="18.75" customHeight="1" thickBot="1">
      <c r="B16" s="6" t="s">
        <v>76</v>
      </c>
      <c r="C16" s="1"/>
      <c r="D16" s="1"/>
      <c r="E16" s="1"/>
      <c r="F16" s="1"/>
      <c r="G16" s="1"/>
      <c r="H16" s="34"/>
    </row>
    <row r="17" spans="2:8" ht="18.75" customHeight="1" thickBot="1">
      <c r="B17" s="6" t="s">
        <v>77</v>
      </c>
      <c r="C17" s="1"/>
      <c r="D17" s="1"/>
      <c r="E17" s="1"/>
      <c r="F17" s="1"/>
      <c r="G17" s="1"/>
      <c r="H17" s="34"/>
    </row>
    <row r="18" spans="2:8" ht="29.25" customHeight="1" thickBot="1">
      <c r="B18" s="6" t="s">
        <v>75</v>
      </c>
      <c r="C18" s="1"/>
      <c r="D18" s="1"/>
      <c r="E18" s="1"/>
      <c r="F18" s="1"/>
      <c r="G18" s="1"/>
      <c r="H18" s="34"/>
    </row>
    <row r="19" spans="2:8" ht="18.75" customHeight="1" thickBot="1">
      <c r="B19" s="6" t="s">
        <v>28</v>
      </c>
      <c r="C19" s="1"/>
      <c r="D19" s="1"/>
      <c r="E19" s="1"/>
      <c r="F19" s="1"/>
      <c r="G19" s="1"/>
      <c r="H19" s="34"/>
    </row>
    <row r="20" spans="2:8" ht="18.75" customHeight="1" thickBot="1">
      <c r="B20" s="44" t="s">
        <v>30</v>
      </c>
      <c r="C20" s="45">
        <f aca="true" t="shared" si="1" ref="C20:H20">SUM(C7,C13)</f>
        <v>375226</v>
      </c>
      <c r="D20" s="45">
        <f t="shared" si="1"/>
        <v>375226</v>
      </c>
      <c r="E20" s="45">
        <f t="shared" si="1"/>
        <v>105433</v>
      </c>
      <c r="F20" s="45">
        <f t="shared" si="1"/>
        <v>234230</v>
      </c>
      <c r="G20" s="45">
        <f t="shared" si="1"/>
        <v>0</v>
      </c>
      <c r="H20" s="45">
        <f t="shared" si="1"/>
        <v>0</v>
      </c>
    </row>
    <row r="21" spans="2:8" ht="18.75" customHeight="1" thickBot="1">
      <c r="B21" s="6"/>
      <c r="C21" s="1"/>
      <c r="D21" s="1"/>
      <c r="E21" s="1"/>
      <c r="F21" s="1"/>
      <c r="G21" s="1"/>
      <c r="H21" s="1"/>
    </row>
    <row r="22" spans="2:8" ht="18.75" customHeight="1" thickBot="1">
      <c r="B22" s="6" t="s">
        <v>31</v>
      </c>
      <c r="C22" s="46">
        <v>30</v>
      </c>
      <c r="D22" s="46">
        <v>30</v>
      </c>
      <c r="E22" s="7">
        <v>29</v>
      </c>
      <c r="F22" s="7">
        <v>29</v>
      </c>
      <c r="G22" s="7"/>
      <c r="H22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78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>SUM(C9:C12)</f>
        <v>136978</v>
      </c>
      <c r="D7" s="21">
        <f>SUM(D9:D12)</f>
        <v>140978</v>
      </c>
      <c r="E7" s="21">
        <f>SUM(E9:E11)</f>
        <v>16412</v>
      </c>
      <c r="F7" s="21">
        <f>SUM(F9:F12)</f>
        <v>37059</v>
      </c>
      <c r="G7" s="21">
        <f>SUM(G9:G13)</f>
        <v>0</v>
      </c>
      <c r="H7" s="21">
        <f>SUM(H9:H12)</f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81124</v>
      </c>
      <c r="D9" s="34">
        <v>81124</v>
      </c>
      <c r="E9" s="34">
        <v>16412</v>
      </c>
      <c r="F9" s="34">
        <v>37059</v>
      </c>
      <c r="G9" s="34"/>
      <c r="H9" s="34"/>
    </row>
    <row r="10" spans="2:8" ht="18.75" customHeight="1" thickBot="1">
      <c r="B10" s="6" t="s">
        <v>27</v>
      </c>
      <c r="C10" s="34">
        <v>55854</v>
      </c>
      <c r="D10" s="34">
        <v>59854</v>
      </c>
      <c r="E10" s="34"/>
      <c r="F10" s="34"/>
      <c r="G10" s="1"/>
      <c r="H10" s="34"/>
    </row>
    <row r="11" spans="2:8" ht="18.75" customHeight="1" thickBot="1">
      <c r="B11" s="6" t="s">
        <v>76</v>
      </c>
      <c r="C11" s="34"/>
      <c r="D11" s="34"/>
      <c r="E11" s="34"/>
      <c r="F11" s="34"/>
      <c r="G11" s="1"/>
      <c r="H11" s="34"/>
    </row>
    <row r="12" spans="2:8" ht="18.75" customHeight="1" thickBot="1">
      <c r="B12" s="6" t="s">
        <v>28</v>
      </c>
      <c r="C12" s="34"/>
      <c r="D12" s="34"/>
      <c r="E12" s="34"/>
      <c r="F12" s="34"/>
      <c r="G12" s="34"/>
      <c r="H12" s="34"/>
    </row>
    <row r="13" spans="2:8" ht="18.75" customHeight="1" thickBot="1">
      <c r="B13" s="6"/>
      <c r="C13" s="1"/>
      <c r="D13" s="1"/>
      <c r="E13" s="1"/>
      <c r="F13" s="1"/>
      <c r="G13" s="1"/>
      <c r="H13" s="34"/>
    </row>
    <row r="14" spans="2:8" ht="28.5" customHeight="1" thickBot="1">
      <c r="B14" s="5" t="s">
        <v>29</v>
      </c>
      <c r="C14" s="2">
        <f aca="true" t="shared" si="0" ref="C14:H14">SUM(C16:C17)</f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>SUM(G16:G18)</f>
        <v>0</v>
      </c>
      <c r="H14" s="21">
        <f t="shared" si="0"/>
        <v>0</v>
      </c>
    </row>
    <row r="15" spans="2:8" ht="18.75" customHeight="1" thickBot="1">
      <c r="B15" s="6" t="s">
        <v>25</v>
      </c>
      <c r="C15" s="1"/>
      <c r="D15" s="1"/>
      <c r="E15" s="1"/>
      <c r="F15" s="1"/>
      <c r="G15" s="1"/>
      <c r="H15" s="34"/>
    </row>
    <row r="16" spans="2:8" ht="18.75" customHeight="1" thickBot="1">
      <c r="B16" s="6" t="s">
        <v>27</v>
      </c>
      <c r="C16" s="1"/>
      <c r="D16" s="1"/>
      <c r="E16" s="1"/>
      <c r="F16" s="1"/>
      <c r="G16" s="1"/>
      <c r="H16" s="34"/>
    </row>
    <row r="17" spans="2:8" ht="18.75" customHeight="1" thickBot="1">
      <c r="B17" s="6" t="s">
        <v>76</v>
      </c>
      <c r="C17" s="1"/>
      <c r="D17" s="1"/>
      <c r="E17" s="1"/>
      <c r="F17" s="1"/>
      <c r="G17" s="1"/>
      <c r="H17" s="34"/>
    </row>
    <row r="18" spans="2:8" ht="18.75" customHeight="1" thickBot="1">
      <c r="B18" s="6" t="s">
        <v>28</v>
      </c>
      <c r="C18" s="1"/>
      <c r="D18" s="1"/>
      <c r="E18" s="1"/>
      <c r="F18" s="1"/>
      <c r="G18" s="1"/>
      <c r="H18" s="34"/>
    </row>
    <row r="19" spans="2:8" ht="18.75" customHeight="1" thickBot="1">
      <c r="B19" s="44" t="s">
        <v>30</v>
      </c>
      <c r="C19" s="45">
        <f aca="true" t="shared" si="1" ref="C19:H19">SUM(C7,C14)</f>
        <v>136978</v>
      </c>
      <c r="D19" s="45">
        <f t="shared" si="1"/>
        <v>140978</v>
      </c>
      <c r="E19" s="45">
        <f t="shared" si="1"/>
        <v>16412</v>
      </c>
      <c r="F19" s="45">
        <f t="shared" si="1"/>
        <v>37059</v>
      </c>
      <c r="G19" s="45">
        <f t="shared" si="1"/>
        <v>0</v>
      </c>
      <c r="H19" s="45">
        <f t="shared" si="1"/>
        <v>0</v>
      </c>
    </row>
    <row r="20" spans="2:8" ht="18.75" customHeight="1" thickBot="1">
      <c r="B20" s="6"/>
      <c r="C20" s="1"/>
      <c r="D20" s="1"/>
      <c r="E20" s="1"/>
      <c r="F20" s="1"/>
      <c r="G20" s="1"/>
      <c r="H20" s="1"/>
    </row>
    <row r="21" spans="2:8" ht="18.75" customHeight="1" thickBot="1">
      <c r="B21" s="6" t="s">
        <v>31</v>
      </c>
      <c r="C21" s="46">
        <v>6</v>
      </c>
      <c r="D21" s="46">
        <v>6</v>
      </c>
      <c r="E21" s="7">
        <v>8</v>
      </c>
      <c r="F21" s="7">
        <v>8</v>
      </c>
      <c r="G21" s="7"/>
      <c r="H21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79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>SUM(C9:C12)</f>
        <v>562702</v>
      </c>
      <c r="D7" s="21">
        <f>SUM(D9:D12)</f>
        <v>562702</v>
      </c>
      <c r="E7" s="21">
        <f>SUM(E9:E11)</f>
        <v>70116</v>
      </c>
      <c r="F7" s="21">
        <f>SUM(F9:F11)</f>
        <v>151751</v>
      </c>
      <c r="G7" s="21">
        <f>SUM(G9:G12)</f>
        <v>0</v>
      </c>
      <c r="H7" s="21">
        <f>SUM(H9:H12)</f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206918</v>
      </c>
      <c r="D9" s="34">
        <v>206918</v>
      </c>
      <c r="E9" s="34">
        <v>69953</v>
      </c>
      <c r="F9" s="34">
        <v>148767</v>
      </c>
      <c r="G9" s="34"/>
      <c r="H9" s="34"/>
    </row>
    <row r="10" spans="2:8" ht="18.75" customHeight="1" thickBot="1">
      <c r="B10" s="6" t="s">
        <v>27</v>
      </c>
      <c r="C10" s="34">
        <v>355784</v>
      </c>
      <c r="D10" s="34">
        <v>355784</v>
      </c>
      <c r="E10" s="34">
        <v>163</v>
      </c>
      <c r="F10" s="34">
        <v>2984</v>
      </c>
      <c r="G10" s="34"/>
      <c r="H10" s="34"/>
    </row>
    <row r="11" spans="2:8" ht="18.75" customHeight="1" thickBot="1">
      <c r="B11" s="6" t="s">
        <v>80</v>
      </c>
      <c r="C11" s="34"/>
      <c r="D11" s="34"/>
      <c r="E11" s="34"/>
      <c r="F11" s="1"/>
      <c r="G11" s="1"/>
      <c r="H11" s="34"/>
    </row>
    <row r="12" spans="2:8" ht="18.75" customHeight="1" thickBot="1">
      <c r="B12" s="6" t="s">
        <v>28</v>
      </c>
      <c r="C12" s="34"/>
      <c r="D12" s="34"/>
      <c r="E12" s="34"/>
      <c r="F12" s="1"/>
      <c r="G12" s="1"/>
      <c r="H12" s="34"/>
    </row>
    <row r="13" spans="2:8" ht="18.75" customHeight="1" thickBot="1">
      <c r="B13" s="6"/>
      <c r="C13" s="1"/>
      <c r="D13" s="1"/>
      <c r="E13" s="1"/>
      <c r="F13" s="1"/>
      <c r="G13" s="1"/>
      <c r="H13" s="34"/>
    </row>
    <row r="14" spans="2:8" ht="28.5" customHeight="1" thickBot="1">
      <c r="B14" s="5" t="s">
        <v>29</v>
      </c>
      <c r="C14" s="2">
        <f aca="true" t="shared" si="0" ref="C14:H14">SUM(C16:C17)</f>
        <v>0</v>
      </c>
      <c r="D14" s="2">
        <f t="shared" si="0"/>
        <v>0</v>
      </c>
      <c r="E14" s="2">
        <f t="shared" si="0"/>
        <v>0</v>
      </c>
      <c r="F14" s="2">
        <f t="shared" si="0"/>
        <v>0</v>
      </c>
      <c r="G14" s="2">
        <f>SUM(G16:G18)</f>
        <v>0</v>
      </c>
      <c r="H14" s="21">
        <f t="shared" si="0"/>
        <v>0</v>
      </c>
    </row>
    <row r="15" spans="2:8" ht="18.75" customHeight="1" thickBot="1">
      <c r="B15" s="6" t="s">
        <v>25</v>
      </c>
      <c r="C15" s="1"/>
      <c r="D15" s="1"/>
      <c r="E15" s="1"/>
      <c r="F15" s="1"/>
      <c r="G15" s="1"/>
      <c r="H15" s="34"/>
    </row>
    <row r="16" spans="2:8" ht="18.75" customHeight="1" thickBot="1">
      <c r="B16" s="6" t="s">
        <v>27</v>
      </c>
      <c r="C16" s="1"/>
      <c r="D16" s="1"/>
      <c r="E16" s="1"/>
      <c r="F16" s="1"/>
      <c r="G16" s="1"/>
      <c r="H16" s="34"/>
    </row>
    <row r="17" spans="2:8" ht="18.75" customHeight="1" thickBot="1">
      <c r="B17" s="6" t="s">
        <v>76</v>
      </c>
      <c r="C17" s="1"/>
      <c r="D17" s="1"/>
      <c r="E17" s="1"/>
      <c r="F17" s="1"/>
      <c r="G17" s="1"/>
      <c r="H17" s="34"/>
    </row>
    <row r="18" spans="2:8" ht="18.75" customHeight="1" thickBot="1">
      <c r="B18" s="6" t="s">
        <v>28</v>
      </c>
      <c r="C18" s="1"/>
      <c r="D18" s="1"/>
      <c r="E18" s="1"/>
      <c r="F18" s="1"/>
      <c r="G18" s="1"/>
      <c r="H18" s="34"/>
    </row>
    <row r="19" spans="2:8" ht="18.75" customHeight="1" thickBot="1">
      <c r="B19" s="44" t="s">
        <v>30</v>
      </c>
      <c r="C19" s="45">
        <f aca="true" t="shared" si="1" ref="C19:H19">SUM(C7,C14)</f>
        <v>562702</v>
      </c>
      <c r="D19" s="45">
        <f t="shared" si="1"/>
        <v>562702</v>
      </c>
      <c r="E19" s="45">
        <f t="shared" si="1"/>
        <v>70116</v>
      </c>
      <c r="F19" s="45">
        <f t="shared" si="1"/>
        <v>151751</v>
      </c>
      <c r="G19" s="45">
        <f t="shared" si="1"/>
        <v>0</v>
      </c>
      <c r="H19" s="45">
        <f t="shared" si="1"/>
        <v>0</v>
      </c>
    </row>
    <row r="20" spans="2:8" ht="18.75" customHeight="1" thickBot="1">
      <c r="B20" s="6"/>
      <c r="C20" s="1"/>
      <c r="D20" s="1"/>
      <c r="E20" s="1"/>
      <c r="F20" s="1"/>
      <c r="G20" s="1"/>
      <c r="H20" s="1"/>
    </row>
    <row r="21" spans="2:8" ht="18.75" customHeight="1" thickBot="1">
      <c r="B21" s="6" t="s">
        <v>31</v>
      </c>
      <c r="C21" s="7">
        <v>15</v>
      </c>
      <c r="D21" s="7">
        <v>15</v>
      </c>
      <c r="E21" s="7">
        <v>14</v>
      </c>
      <c r="F21" s="7">
        <v>14</v>
      </c>
      <c r="G21" s="7"/>
      <c r="H21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81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SUM(C9:C13)</f>
        <v>6621001</v>
      </c>
      <c r="D7" s="21">
        <f t="shared" si="0"/>
        <v>6621001</v>
      </c>
      <c r="E7" s="21">
        <f t="shared" si="0"/>
        <v>1838710</v>
      </c>
      <c r="F7" s="21">
        <f t="shared" si="0"/>
        <v>3515899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5456062</v>
      </c>
      <c r="D9" s="34">
        <v>5456062</v>
      </c>
      <c r="E9" s="34">
        <v>1401534</v>
      </c>
      <c r="F9" s="34">
        <v>2715187</v>
      </c>
      <c r="G9" s="34"/>
      <c r="H9" s="34"/>
    </row>
    <row r="10" spans="2:8" ht="18.75" customHeight="1" thickBot="1">
      <c r="B10" s="6" t="s">
        <v>27</v>
      </c>
      <c r="C10" s="34">
        <v>1043817</v>
      </c>
      <c r="D10" s="34">
        <v>1043817</v>
      </c>
      <c r="E10" s="34">
        <v>434776</v>
      </c>
      <c r="F10" s="34">
        <v>798312</v>
      </c>
      <c r="G10" s="34"/>
      <c r="H10" s="34"/>
    </row>
    <row r="11" spans="2:8" ht="18.75" customHeight="1" thickBot="1">
      <c r="B11" s="6" t="s">
        <v>76</v>
      </c>
      <c r="C11" s="34"/>
      <c r="D11" s="34"/>
      <c r="E11" s="34"/>
      <c r="F11" s="34"/>
      <c r="G11" s="1"/>
      <c r="H11" s="34"/>
    </row>
    <row r="12" spans="2:8" ht="18.75" customHeight="1" thickBot="1">
      <c r="B12" s="6" t="s">
        <v>28</v>
      </c>
      <c r="C12" s="34">
        <v>121122</v>
      </c>
      <c r="D12" s="34">
        <v>121122</v>
      </c>
      <c r="E12" s="34"/>
      <c r="F12" s="34"/>
      <c r="G12" s="34"/>
      <c r="H12" s="34"/>
    </row>
    <row r="13" spans="2:8" ht="18.75" customHeight="1" thickBot="1">
      <c r="B13" s="6" t="s">
        <v>80</v>
      </c>
      <c r="C13" s="1"/>
      <c r="D13" s="1"/>
      <c r="E13" s="34">
        <v>2400</v>
      </c>
      <c r="F13" s="34">
        <v>2400</v>
      </c>
      <c r="G13" s="34"/>
      <c r="H13" s="34"/>
    </row>
    <row r="14" spans="2:8" ht="28.5" customHeight="1" thickBot="1">
      <c r="B14" s="5" t="s">
        <v>29</v>
      </c>
      <c r="C14" s="2">
        <f aca="true" t="shared" si="1" ref="C14:H14">SUM(C16:C18)</f>
        <v>0</v>
      </c>
      <c r="D14" s="2">
        <f t="shared" si="1"/>
        <v>0</v>
      </c>
      <c r="E14" s="2">
        <f t="shared" si="1"/>
        <v>0</v>
      </c>
      <c r="F14" s="2">
        <f t="shared" si="1"/>
        <v>0</v>
      </c>
      <c r="G14" s="2">
        <f t="shared" si="1"/>
        <v>0</v>
      </c>
      <c r="H14" s="21">
        <f t="shared" si="1"/>
        <v>0</v>
      </c>
    </row>
    <row r="15" spans="2:8" ht="18.75" customHeight="1" thickBot="1">
      <c r="B15" s="6" t="s">
        <v>25</v>
      </c>
      <c r="C15" s="1"/>
      <c r="D15" s="1"/>
      <c r="E15" s="1"/>
      <c r="F15" s="1"/>
      <c r="G15" s="1"/>
      <c r="H15" s="34"/>
    </row>
    <row r="16" spans="2:8" ht="18.75" customHeight="1" thickBot="1">
      <c r="B16" s="6" t="s">
        <v>27</v>
      </c>
      <c r="C16" s="1"/>
      <c r="D16" s="1"/>
      <c r="E16" s="1"/>
      <c r="F16" s="1"/>
      <c r="G16" s="1"/>
      <c r="H16" s="34"/>
    </row>
    <row r="17" spans="2:8" ht="18.75" customHeight="1" thickBot="1">
      <c r="B17" s="6" t="s">
        <v>76</v>
      </c>
      <c r="C17" s="1"/>
      <c r="D17" s="1"/>
      <c r="E17" s="1"/>
      <c r="F17" s="1"/>
      <c r="G17" s="1"/>
      <c r="H17" s="34"/>
    </row>
    <row r="18" spans="2:8" ht="18.75" customHeight="1" thickBot="1">
      <c r="B18" s="6" t="s">
        <v>28</v>
      </c>
      <c r="C18" s="1"/>
      <c r="D18" s="1"/>
      <c r="E18" s="1"/>
      <c r="F18" s="1"/>
      <c r="G18" s="1"/>
      <c r="H18" s="34"/>
    </row>
    <row r="19" spans="2:8" ht="18.75" customHeight="1" thickBot="1">
      <c r="B19" s="44" t="s">
        <v>30</v>
      </c>
      <c r="C19" s="45">
        <f aca="true" t="shared" si="2" ref="C19:H19">SUM(C7,C14)</f>
        <v>6621001</v>
      </c>
      <c r="D19" s="45">
        <f t="shared" si="2"/>
        <v>6621001</v>
      </c>
      <c r="E19" s="45">
        <f t="shared" si="2"/>
        <v>1838710</v>
      </c>
      <c r="F19" s="45">
        <f t="shared" si="2"/>
        <v>3515899</v>
      </c>
      <c r="G19" s="45">
        <f t="shared" si="2"/>
        <v>0</v>
      </c>
      <c r="H19" s="45">
        <f t="shared" si="2"/>
        <v>0</v>
      </c>
    </row>
    <row r="20" spans="2:8" ht="18.75" customHeight="1" thickBot="1">
      <c r="B20" s="6"/>
      <c r="C20" s="1"/>
      <c r="D20" s="1"/>
      <c r="E20" s="1"/>
      <c r="F20" s="1"/>
      <c r="G20" s="1"/>
      <c r="H20" s="1"/>
    </row>
    <row r="21" spans="2:8" ht="18.75" customHeight="1" thickBot="1">
      <c r="B21" s="6" t="s">
        <v>31</v>
      </c>
      <c r="C21" s="46">
        <v>432</v>
      </c>
      <c r="D21" s="46">
        <v>432</v>
      </c>
      <c r="E21" s="7">
        <v>406</v>
      </c>
      <c r="F21" s="7">
        <v>409</v>
      </c>
      <c r="G21" s="7"/>
      <c r="H21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.7109375" style="0" customWidth="1"/>
    <col min="2" max="2" width="37.7109375" style="0" customWidth="1"/>
    <col min="3" max="4" width="9.8515625" style="0" bestFit="1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82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>SUM(C9:C12)</f>
        <v>10618561</v>
      </c>
      <c r="D7" s="21">
        <f>SUM(D9:D13)</f>
        <v>10622730</v>
      </c>
      <c r="E7" s="21">
        <f>SUM(E9:E13)</f>
        <v>2320935</v>
      </c>
      <c r="F7" s="21">
        <f>SUM(F9:F13)</f>
        <v>5169387</v>
      </c>
      <c r="G7" s="21">
        <f>SUM(G9:G13)</f>
        <v>0</v>
      </c>
      <c r="H7" s="21">
        <f>SUM(H9:H13)</f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6613779</v>
      </c>
      <c r="D9" s="34">
        <v>6617948</v>
      </c>
      <c r="E9" s="34">
        <v>1505074</v>
      </c>
      <c r="F9" s="34">
        <v>3328186</v>
      </c>
      <c r="G9" s="34"/>
      <c r="H9" s="34"/>
    </row>
    <row r="10" spans="2:8" ht="18.75" customHeight="1" thickBot="1">
      <c r="B10" s="6" t="s">
        <v>27</v>
      </c>
      <c r="C10" s="34">
        <v>3349782</v>
      </c>
      <c r="D10" s="34">
        <v>3349782</v>
      </c>
      <c r="E10" s="34">
        <v>812927</v>
      </c>
      <c r="F10" s="34">
        <v>1600667</v>
      </c>
      <c r="G10" s="34"/>
      <c r="H10" s="34"/>
    </row>
    <row r="11" spans="2:8" ht="18.75" customHeight="1" thickBot="1">
      <c r="B11" s="6" t="s">
        <v>76</v>
      </c>
      <c r="C11" s="34"/>
      <c r="D11" s="34"/>
      <c r="E11" s="34"/>
      <c r="F11" s="34"/>
      <c r="G11" s="34"/>
      <c r="H11" s="34"/>
    </row>
    <row r="12" spans="2:8" ht="18.75" customHeight="1" thickBot="1">
      <c r="B12" s="6" t="s">
        <v>28</v>
      </c>
      <c r="C12" s="34">
        <v>655000</v>
      </c>
      <c r="D12" s="34">
        <v>655000</v>
      </c>
      <c r="E12" s="34">
        <v>2934</v>
      </c>
      <c r="F12" s="34">
        <v>240534</v>
      </c>
      <c r="G12" s="34"/>
      <c r="H12" s="34"/>
    </row>
    <row r="13" spans="2:8" ht="18.75" customHeight="1" thickBot="1">
      <c r="B13" s="6" t="s">
        <v>80</v>
      </c>
      <c r="C13" s="1"/>
      <c r="D13" s="1"/>
      <c r="E13" s="1"/>
      <c r="F13" s="34"/>
      <c r="G13" s="34"/>
      <c r="H13" s="34"/>
    </row>
    <row r="14" spans="2:8" ht="28.5" customHeight="1" thickBot="1">
      <c r="B14" s="5" t="s">
        <v>29</v>
      </c>
      <c r="C14" s="2">
        <f aca="true" t="shared" si="0" ref="C14:H14">SUM(C16:C18)</f>
        <v>0</v>
      </c>
      <c r="D14" s="21">
        <f t="shared" si="0"/>
        <v>0</v>
      </c>
      <c r="E14" s="21">
        <f t="shared" si="0"/>
        <v>0</v>
      </c>
      <c r="F14" s="2">
        <f t="shared" si="0"/>
        <v>90636</v>
      </c>
      <c r="G14" s="21">
        <f t="shared" si="0"/>
        <v>0</v>
      </c>
      <c r="H14" s="21">
        <f t="shared" si="0"/>
        <v>0</v>
      </c>
    </row>
    <row r="15" spans="2:8" ht="18.75" customHeight="1" thickBot="1">
      <c r="B15" s="6" t="s">
        <v>25</v>
      </c>
      <c r="C15" s="1"/>
      <c r="D15" s="1"/>
      <c r="E15" s="1"/>
      <c r="F15" s="1"/>
      <c r="G15" s="34"/>
      <c r="H15" s="34"/>
    </row>
    <row r="16" spans="2:8" ht="18.75" customHeight="1" thickBot="1">
      <c r="B16" s="6" t="s">
        <v>27</v>
      </c>
      <c r="C16" s="1"/>
      <c r="D16" s="1"/>
      <c r="E16" s="1"/>
      <c r="F16" s="1"/>
      <c r="G16" s="34"/>
      <c r="H16" s="34"/>
    </row>
    <row r="17" spans="2:8" ht="18.75" customHeight="1" thickBot="1">
      <c r="B17" s="6" t="s">
        <v>76</v>
      </c>
      <c r="C17" s="1"/>
      <c r="D17" s="34"/>
      <c r="E17" s="1"/>
      <c r="F17" s="34">
        <v>90636</v>
      </c>
      <c r="G17" s="34"/>
      <c r="H17" s="34"/>
    </row>
    <row r="18" spans="2:8" ht="18.75" customHeight="1" thickBot="1">
      <c r="B18" s="6" t="s">
        <v>28</v>
      </c>
      <c r="C18" s="1"/>
      <c r="D18" s="1"/>
      <c r="E18" s="1"/>
      <c r="F18" s="1"/>
      <c r="G18" s="1"/>
      <c r="H18" s="34"/>
    </row>
    <row r="19" spans="2:8" ht="18.75" customHeight="1" thickBot="1">
      <c r="B19" s="44" t="s">
        <v>30</v>
      </c>
      <c r="C19" s="45">
        <f aca="true" t="shared" si="1" ref="C19:H19">SUM(C7,C14)</f>
        <v>10618561</v>
      </c>
      <c r="D19" s="45">
        <f t="shared" si="1"/>
        <v>10622730</v>
      </c>
      <c r="E19" s="45">
        <f t="shared" si="1"/>
        <v>2320935</v>
      </c>
      <c r="F19" s="45">
        <f t="shared" si="1"/>
        <v>5260023</v>
      </c>
      <c r="G19" s="45">
        <f t="shared" si="1"/>
        <v>0</v>
      </c>
      <c r="H19" s="45">
        <f t="shared" si="1"/>
        <v>0</v>
      </c>
    </row>
    <row r="20" spans="2:8" ht="18.75" customHeight="1" thickBot="1">
      <c r="B20" s="6"/>
      <c r="C20" s="1"/>
      <c r="D20" s="1"/>
      <c r="E20" s="1"/>
      <c r="F20" s="1"/>
      <c r="G20" s="1"/>
      <c r="H20" s="1"/>
    </row>
    <row r="21" spans="2:8" ht="18.75" customHeight="1" thickBot="1">
      <c r="B21" s="6" t="s">
        <v>31</v>
      </c>
      <c r="C21" s="46">
        <v>345</v>
      </c>
      <c r="D21" s="46">
        <v>345</v>
      </c>
      <c r="E21" s="7">
        <v>342</v>
      </c>
      <c r="F21" s="7">
        <v>338</v>
      </c>
      <c r="G21" s="7"/>
      <c r="H21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22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1" spans="2:8" ht="13.5" customHeight="1">
      <c r="B1" s="56" t="s">
        <v>96</v>
      </c>
      <c r="C1" s="56"/>
      <c r="D1" s="56"/>
      <c r="E1" s="56"/>
      <c r="F1" s="56"/>
      <c r="G1" s="56"/>
      <c r="H1" s="56"/>
    </row>
    <row r="2" spans="2:8" ht="27.75" customHeight="1" thickBot="1">
      <c r="B2" s="57" t="s">
        <v>83</v>
      </c>
      <c r="C2" s="57"/>
      <c r="D2" s="57"/>
      <c r="E2" s="57"/>
      <c r="F2" s="57"/>
      <c r="G2" s="57"/>
      <c r="H2" s="57"/>
    </row>
    <row r="3" ht="14.25" customHeight="1" hidden="1">
      <c r="B3" s="4"/>
    </row>
    <row r="4" spans="2:8" ht="26.25" customHeight="1">
      <c r="B4" s="9" t="s">
        <v>23</v>
      </c>
      <c r="C4" s="10" t="s">
        <v>3</v>
      </c>
      <c r="D4" s="10" t="s">
        <v>34</v>
      </c>
      <c r="E4" s="10" t="s">
        <v>4</v>
      </c>
      <c r="F4" s="10" t="s">
        <v>4</v>
      </c>
      <c r="G4" s="10" t="s">
        <v>4</v>
      </c>
      <c r="H4" s="10" t="s">
        <v>4</v>
      </c>
    </row>
    <row r="5" spans="2:8" ht="25.5">
      <c r="B5" s="41" t="s">
        <v>2</v>
      </c>
      <c r="C5" s="42">
        <v>2013</v>
      </c>
      <c r="D5" s="42"/>
      <c r="E5" s="42" t="s">
        <v>33</v>
      </c>
      <c r="F5" s="42" t="s">
        <v>32</v>
      </c>
      <c r="G5" s="42" t="s">
        <v>5</v>
      </c>
      <c r="H5" s="42" t="s">
        <v>6</v>
      </c>
    </row>
    <row r="6" spans="2:8" ht="18.75" customHeight="1" thickBot="1">
      <c r="B6" s="5" t="s">
        <v>24</v>
      </c>
      <c r="C6" s="21">
        <f aca="true" t="shared" si="0" ref="C6:H6">SUM(C8:C12)</f>
        <v>2362482</v>
      </c>
      <c r="D6" s="21">
        <f t="shared" si="0"/>
        <v>3622399</v>
      </c>
      <c r="E6" s="21">
        <f t="shared" si="0"/>
        <v>960581</v>
      </c>
      <c r="F6" s="21">
        <f t="shared" si="0"/>
        <v>2138679</v>
      </c>
      <c r="G6" s="21">
        <f t="shared" si="0"/>
        <v>0</v>
      </c>
      <c r="H6" s="21">
        <f t="shared" si="0"/>
        <v>0</v>
      </c>
    </row>
    <row r="7" spans="2:8" ht="18.75" customHeight="1" thickBot="1">
      <c r="B7" s="6" t="s">
        <v>25</v>
      </c>
      <c r="C7" s="1"/>
      <c r="D7" s="1"/>
      <c r="E7" s="1"/>
      <c r="F7" s="1"/>
      <c r="G7" s="1"/>
      <c r="H7" s="1"/>
    </row>
    <row r="8" spans="2:8" ht="18.75" customHeight="1" thickBot="1">
      <c r="B8" s="6" t="s">
        <v>26</v>
      </c>
      <c r="C8" s="34">
        <v>1984572</v>
      </c>
      <c r="D8" s="34">
        <v>2351618</v>
      </c>
      <c r="E8" s="34">
        <v>515259</v>
      </c>
      <c r="F8" s="34">
        <v>1113279</v>
      </c>
      <c r="G8" s="34"/>
      <c r="H8" s="34"/>
    </row>
    <row r="9" spans="2:8" ht="18.75" customHeight="1" thickBot="1">
      <c r="B9" s="6" t="s">
        <v>27</v>
      </c>
      <c r="C9" s="34">
        <v>326410</v>
      </c>
      <c r="D9" s="34">
        <v>865225</v>
      </c>
      <c r="E9" s="34">
        <v>91266</v>
      </c>
      <c r="F9" s="34">
        <v>671344</v>
      </c>
      <c r="G9" s="34"/>
      <c r="H9" s="34"/>
    </row>
    <row r="10" spans="2:8" ht="18.75" customHeight="1" thickBot="1">
      <c r="B10" s="6" t="s">
        <v>28</v>
      </c>
      <c r="C10" s="34">
        <v>51500</v>
      </c>
      <c r="D10" s="34">
        <v>84287</v>
      </c>
      <c r="E10" s="34">
        <v>32787</v>
      </c>
      <c r="F10" s="34">
        <v>32787</v>
      </c>
      <c r="G10" s="34"/>
      <c r="H10" s="34"/>
    </row>
    <row r="11" spans="2:8" ht="18.75" customHeight="1" thickBot="1">
      <c r="B11" s="6" t="s">
        <v>84</v>
      </c>
      <c r="C11" s="1"/>
      <c r="D11" s="1"/>
      <c r="E11" s="1"/>
      <c r="F11" s="1"/>
      <c r="G11" s="1"/>
      <c r="H11" s="34"/>
    </row>
    <row r="12" spans="2:8" ht="18.75" customHeight="1" thickBot="1">
      <c r="B12" s="6" t="s">
        <v>80</v>
      </c>
      <c r="C12" s="1"/>
      <c r="D12" s="34">
        <v>321269</v>
      </c>
      <c r="E12" s="34">
        <v>321269</v>
      </c>
      <c r="F12" s="34">
        <v>321269</v>
      </c>
      <c r="G12" s="1"/>
      <c r="H12" s="34"/>
    </row>
    <row r="13" spans="2:8" ht="28.5" customHeight="1" thickBot="1">
      <c r="B13" s="5" t="s">
        <v>29</v>
      </c>
      <c r="C13" s="21">
        <f aca="true" t="shared" si="1" ref="C13:H13">SUM(C15:C19)</f>
        <v>238456</v>
      </c>
      <c r="D13" s="21">
        <f t="shared" si="1"/>
        <v>886250</v>
      </c>
      <c r="E13" s="21">
        <f t="shared" si="1"/>
        <v>229611</v>
      </c>
      <c r="F13" s="21">
        <f t="shared" si="1"/>
        <v>681467</v>
      </c>
      <c r="G13" s="21">
        <f t="shared" si="1"/>
        <v>0</v>
      </c>
      <c r="H13" s="21">
        <f t="shared" si="1"/>
        <v>0</v>
      </c>
    </row>
    <row r="14" spans="2:8" ht="18.75" customHeight="1" thickBot="1">
      <c r="B14" s="6" t="s">
        <v>25</v>
      </c>
      <c r="C14" s="1"/>
      <c r="D14" s="1"/>
      <c r="E14" s="1"/>
      <c r="F14" s="1"/>
      <c r="G14" s="1"/>
      <c r="H14" s="34"/>
    </row>
    <row r="15" spans="2:8" ht="18.75" customHeight="1" thickBot="1">
      <c r="B15" s="6" t="s">
        <v>26</v>
      </c>
      <c r="C15" s="1"/>
      <c r="D15" s="1"/>
      <c r="E15" s="1"/>
      <c r="F15" s="34"/>
      <c r="G15" s="1"/>
      <c r="H15" s="34"/>
    </row>
    <row r="16" spans="2:8" ht="18.75" customHeight="1" thickBot="1">
      <c r="B16" s="6" t="s">
        <v>80</v>
      </c>
      <c r="C16" s="34">
        <v>176456</v>
      </c>
      <c r="D16" s="34">
        <v>176456</v>
      </c>
      <c r="E16" s="34"/>
      <c r="F16" s="34"/>
      <c r="G16" s="34"/>
      <c r="H16" s="34"/>
    </row>
    <row r="17" spans="2:8" ht="18.75" customHeight="1" thickBot="1">
      <c r="B17" s="6" t="s">
        <v>77</v>
      </c>
      <c r="C17" s="1"/>
      <c r="D17" s="34">
        <v>675736</v>
      </c>
      <c r="E17" s="34">
        <v>229611</v>
      </c>
      <c r="F17" s="34">
        <v>681467</v>
      </c>
      <c r="G17" s="34"/>
      <c r="H17" s="34"/>
    </row>
    <row r="18" spans="2:8" ht="21" customHeight="1" thickBot="1">
      <c r="B18" s="6" t="s">
        <v>28</v>
      </c>
      <c r="C18" s="34">
        <v>62000</v>
      </c>
      <c r="D18" s="34">
        <v>34058</v>
      </c>
      <c r="E18" s="34"/>
      <c r="F18" s="34"/>
      <c r="G18" s="34"/>
      <c r="H18" s="34"/>
    </row>
    <row r="19" spans="2:8" ht="18.75" customHeight="1" thickBot="1">
      <c r="B19" s="6" t="s">
        <v>84</v>
      </c>
      <c r="C19" s="34"/>
      <c r="D19" s="34"/>
      <c r="E19" s="34"/>
      <c r="F19" s="34"/>
      <c r="G19" s="34"/>
      <c r="H19" s="34"/>
    </row>
    <row r="20" spans="2:8" ht="18.75" customHeight="1" thickBot="1">
      <c r="B20" s="44" t="s">
        <v>30</v>
      </c>
      <c r="C20" s="45">
        <f aca="true" t="shared" si="2" ref="C20:H20">SUM(C6,C13)</f>
        <v>2600938</v>
      </c>
      <c r="D20" s="45">
        <f t="shared" si="2"/>
        <v>4508649</v>
      </c>
      <c r="E20" s="45">
        <f t="shared" si="2"/>
        <v>1190192</v>
      </c>
      <c r="F20" s="45">
        <f t="shared" si="2"/>
        <v>2820146</v>
      </c>
      <c r="G20" s="45">
        <f t="shared" si="2"/>
        <v>0</v>
      </c>
      <c r="H20" s="45">
        <f t="shared" si="2"/>
        <v>0</v>
      </c>
    </row>
    <row r="21" spans="2:8" ht="18.75" customHeight="1" thickBot="1">
      <c r="B21" s="6"/>
      <c r="C21" s="1"/>
      <c r="D21" s="1"/>
      <c r="E21" s="1"/>
      <c r="F21" s="1"/>
      <c r="G21" s="1"/>
      <c r="H21" s="1"/>
    </row>
    <row r="22" spans="2:8" ht="18.75" customHeight="1" thickBot="1">
      <c r="B22" s="6" t="s">
        <v>31</v>
      </c>
      <c r="C22" s="46">
        <v>232</v>
      </c>
      <c r="D22" s="46">
        <v>232</v>
      </c>
      <c r="E22" s="7">
        <v>199</v>
      </c>
      <c r="F22" s="7">
        <v>203</v>
      </c>
      <c r="G22" s="7"/>
      <c r="H22" s="7"/>
    </row>
  </sheetData>
  <sheetProtection/>
  <mergeCells count="2">
    <mergeCell ref="B1:H1"/>
    <mergeCell ref="B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37.7109375" style="0" customWidth="1"/>
    <col min="4" max="4" width="10.574218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 customHeight="1">
      <c r="B2" s="56" t="s">
        <v>96</v>
      </c>
      <c r="C2" s="56"/>
      <c r="D2" s="56"/>
      <c r="E2" s="56"/>
      <c r="F2" s="56"/>
      <c r="G2" s="56"/>
      <c r="H2" s="56"/>
    </row>
    <row r="3" spans="2:8" ht="13.5" customHeight="1" thickBot="1">
      <c r="B3" s="57" t="s">
        <v>85</v>
      </c>
      <c r="C3" s="57"/>
      <c r="D3" s="57"/>
      <c r="E3" s="57"/>
      <c r="F3" s="57"/>
      <c r="G3" s="57"/>
      <c r="H3" s="57"/>
    </row>
    <row r="4" ht="14.25" customHeight="1" thickBot="1">
      <c r="B4" s="4"/>
    </row>
    <row r="5" spans="2:8" ht="26.25" customHeight="1">
      <c r="B5" s="9" t="s">
        <v>23</v>
      </c>
      <c r="C5" s="10" t="s">
        <v>3</v>
      </c>
      <c r="D5" s="10" t="s">
        <v>34</v>
      </c>
      <c r="E5" s="10" t="s">
        <v>4</v>
      </c>
      <c r="F5" s="10" t="s">
        <v>4</v>
      </c>
      <c r="G5" s="10" t="s">
        <v>4</v>
      </c>
      <c r="H5" s="10" t="s">
        <v>4</v>
      </c>
    </row>
    <row r="6" spans="2:8" ht="25.5">
      <c r="B6" s="41" t="s">
        <v>2</v>
      </c>
      <c r="C6" s="42">
        <v>2013</v>
      </c>
      <c r="D6" s="42"/>
      <c r="E6" s="42" t="s">
        <v>33</v>
      </c>
      <c r="F6" s="42" t="s">
        <v>32</v>
      </c>
      <c r="G6" s="42" t="s">
        <v>5</v>
      </c>
      <c r="H6" s="42" t="s">
        <v>6</v>
      </c>
    </row>
    <row r="7" spans="2:8" ht="18.75" customHeight="1" thickBot="1">
      <c r="B7" s="5" t="s">
        <v>24</v>
      </c>
      <c r="C7" s="21">
        <f aca="true" t="shared" si="0" ref="C7:H7">SUM(C9:C11)</f>
        <v>793213</v>
      </c>
      <c r="D7" s="21">
        <f t="shared" si="0"/>
        <v>793213</v>
      </c>
      <c r="E7" s="21">
        <f t="shared" si="0"/>
        <v>445748</v>
      </c>
      <c r="F7" s="21">
        <f t="shared" si="0"/>
        <v>475104</v>
      </c>
      <c r="G7" s="21">
        <f t="shared" si="0"/>
        <v>0</v>
      </c>
      <c r="H7" s="21">
        <f t="shared" si="0"/>
        <v>0</v>
      </c>
    </row>
    <row r="8" spans="2:8" ht="18.75" customHeight="1" thickBot="1">
      <c r="B8" s="6" t="s">
        <v>25</v>
      </c>
      <c r="C8" s="1"/>
      <c r="D8" s="1"/>
      <c r="E8" s="1"/>
      <c r="F8" s="1"/>
      <c r="G8" s="1"/>
      <c r="H8" s="1"/>
    </row>
    <row r="9" spans="2:8" ht="18.75" customHeight="1" thickBot="1">
      <c r="B9" s="6" t="s">
        <v>26</v>
      </c>
      <c r="C9" s="34">
        <v>585213</v>
      </c>
      <c r="D9" s="34">
        <v>585213</v>
      </c>
      <c r="E9" s="34">
        <v>199446</v>
      </c>
      <c r="F9" s="34">
        <v>371706</v>
      </c>
      <c r="G9" s="34"/>
      <c r="H9" s="34"/>
    </row>
    <row r="10" spans="2:8" ht="18.75" customHeight="1" thickBot="1">
      <c r="B10" s="6" t="s">
        <v>27</v>
      </c>
      <c r="C10" s="34">
        <v>208000</v>
      </c>
      <c r="D10" s="34">
        <v>208000</v>
      </c>
      <c r="E10" s="34">
        <v>246302</v>
      </c>
      <c r="F10" s="34">
        <v>103398</v>
      </c>
      <c r="G10" s="34"/>
      <c r="H10" s="34"/>
    </row>
    <row r="11" spans="2:8" ht="18.75" customHeight="1" thickBot="1">
      <c r="B11" s="6" t="s">
        <v>28</v>
      </c>
      <c r="C11" s="1"/>
      <c r="D11" s="1"/>
      <c r="E11" s="34"/>
      <c r="F11" s="34"/>
      <c r="G11" s="1"/>
      <c r="H11" s="34"/>
    </row>
    <row r="12" spans="2:8" ht="18.75" customHeight="1" thickBot="1">
      <c r="B12" s="6"/>
      <c r="C12" s="1"/>
      <c r="D12" s="1"/>
      <c r="E12" s="1"/>
      <c r="F12" s="1"/>
      <c r="G12" s="1"/>
      <c r="H12" s="34"/>
    </row>
    <row r="13" spans="2:8" ht="28.5" customHeight="1" thickBot="1">
      <c r="B13" s="5" t="s">
        <v>29</v>
      </c>
      <c r="C13" s="21">
        <f aca="true" t="shared" si="1" ref="C13:H13">SUM(C15:C18)</f>
        <v>4820251</v>
      </c>
      <c r="D13" s="21">
        <f t="shared" si="1"/>
        <v>10214303</v>
      </c>
      <c r="E13" s="21">
        <f t="shared" si="1"/>
        <v>1321067</v>
      </c>
      <c r="F13" s="21">
        <f t="shared" si="1"/>
        <v>8907933</v>
      </c>
      <c r="G13" s="21">
        <f t="shared" si="1"/>
        <v>0</v>
      </c>
      <c r="H13" s="21">
        <f t="shared" si="1"/>
        <v>0</v>
      </c>
    </row>
    <row r="14" spans="2:8" ht="18.75" customHeight="1" thickBot="1">
      <c r="B14" s="6" t="s">
        <v>25</v>
      </c>
      <c r="C14" s="1"/>
      <c r="D14" s="1"/>
      <c r="E14" s="1"/>
      <c r="F14" s="1"/>
      <c r="G14" s="1"/>
      <c r="H14" s="34"/>
    </row>
    <row r="15" spans="2:8" ht="18.75" customHeight="1" thickBot="1">
      <c r="B15" s="6" t="s">
        <v>27</v>
      </c>
      <c r="C15" s="1"/>
      <c r="D15" s="34">
        <v>227216</v>
      </c>
      <c r="E15" s="34"/>
      <c r="F15" s="34"/>
      <c r="G15" s="1"/>
      <c r="H15" s="34"/>
    </row>
    <row r="16" spans="2:8" ht="18.75" customHeight="1" thickBot="1">
      <c r="B16" s="6" t="s">
        <v>76</v>
      </c>
      <c r="C16" s="1"/>
      <c r="D16" s="34">
        <v>664106</v>
      </c>
      <c r="E16" s="34"/>
      <c r="F16" s="34">
        <v>689893</v>
      </c>
      <c r="G16" s="34"/>
      <c r="H16" s="34"/>
    </row>
    <row r="17" spans="2:8" ht="18.75" customHeight="1" thickBot="1">
      <c r="B17" s="6" t="s">
        <v>77</v>
      </c>
      <c r="C17" s="1"/>
      <c r="D17" s="1"/>
      <c r="E17" s="34"/>
      <c r="F17" s="34"/>
      <c r="G17" s="1"/>
      <c r="H17" s="34"/>
    </row>
    <row r="18" spans="2:8" ht="18.75" customHeight="1" thickBot="1">
      <c r="B18" s="6" t="s">
        <v>28</v>
      </c>
      <c r="C18" s="34">
        <v>4820251</v>
      </c>
      <c r="D18" s="34">
        <v>9322981</v>
      </c>
      <c r="E18" s="34">
        <v>1321067</v>
      </c>
      <c r="F18" s="34">
        <v>8218040</v>
      </c>
      <c r="G18" s="34"/>
      <c r="H18" s="34"/>
    </row>
    <row r="19" spans="2:8" ht="18.75" customHeight="1" thickBot="1">
      <c r="B19" s="44" t="s">
        <v>30</v>
      </c>
      <c r="C19" s="45">
        <f aca="true" t="shared" si="2" ref="C19:H19">SUM(C7,C13)</f>
        <v>5613464</v>
      </c>
      <c r="D19" s="45">
        <f t="shared" si="2"/>
        <v>11007516</v>
      </c>
      <c r="E19" s="45">
        <f t="shared" si="2"/>
        <v>1766815</v>
      </c>
      <c r="F19" s="45">
        <f t="shared" si="2"/>
        <v>9383037</v>
      </c>
      <c r="G19" s="45">
        <f t="shared" si="2"/>
        <v>0</v>
      </c>
      <c r="H19" s="45">
        <f t="shared" si="2"/>
        <v>0</v>
      </c>
    </row>
    <row r="20" spans="2:8" ht="18.75" customHeight="1" thickBot="1">
      <c r="B20" s="6"/>
      <c r="C20" s="1"/>
      <c r="D20" s="1"/>
      <c r="E20" s="1"/>
      <c r="F20" s="1"/>
      <c r="G20" s="1"/>
      <c r="H20" s="1"/>
    </row>
    <row r="21" spans="2:8" ht="18.75" customHeight="1" thickBot="1">
      <c r="B21" s="6" t="s">
        <v>31</v>
      </c>
      <c r="C21" s="46">
        <v>30</v>
      </c>
      <c r="D21" s="46">
        <v>30</v>
      </c>
      <c r="E21" s="7">
        <v>31</v>
      </c>
      <c r="F21" s="7">
        <v>31</v>
      </c>
      <c r="G21" s="7"/>
      <c r="H21" s="7"/>
    </row>
  </sheetData>
  <sheetProtection/>
  <mergeCells count="2">
    <mergeCell ref="B2:H2"/>
    <mergeCell ref="B3:H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Daniela Georgieva</cp:lastModifiedBy>
  <cp:lastPrinted>2013-08-01T11:23:28Z</cp:lastPrinted>
  <dcterms:created xsi:type="dcterms:W3CDTF">2007-04-19T11:40:07Z</dcterms:created>
  <dcterms:modified xsi:type="dcterms:W3CDTF">2014-03-27T11:23:58Z</dcterms:modified>
  <cp:category/>
  <cp:version/>
  <cp:contentType/>
  <cp:contentStatus/>
</cp:coreProperties>
</file>